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Нефтиса\Управление по региональной политике и социальным вопросам\Тендеры\2025\Белкамнефть\180925 КС 2\"/>
    </mc:Choice>
  </mc:AlternateContent>
  <xr:revisionPtr revIDLastSave="0" documentId="13_ncr:1_{922269C9-7BDC-4649-8BD4-6E8515D0264A}" xr6:coauthVersionLast="47" xr6:coauthVersionMax="47" xr10:uidLastSave="{00000000-0000-0000-0000-000000000000}"/>
  <bookViews>
    <workbookView xWindow="-110" yWindow="-110" windowWidth="25820" windowHeight="14020" xr2:uid="{00000000-000D-0000-FFFF-FFFF00000000}"/>
  </bookViews>
  <sheets>
    <sheet name="зачистка НГДУ-2" sheetId="3" r:id="rId1"/>
    <sheet name="прил.3.3 к ТЗ" sheetId="5" r:id="rId2"/>
    <sheet name="Прил. № 3.4 к ТЗ" sheetId="6" r:id="rId3"/>
    <sheet name="Квалиф. требования " sheetId="4" r:id="rId4"/>
  </sheets>
  <definedNames>
    <definedName name="_xlnm.Print_Area" localSheetId="0">'зачистка НГДУ-2'!$A$1:$D$178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7" i="3" l="1"/>
  <c r="D134" i="3"/>
  <c r="D101" i="3" l="1"/>
  <c r="D113" i="3" l="1"/>
  <c r="D89" i="3" l="1"/>
  <c r="D77" i="3"/>
  <c r="D56" i="3" l="1"/>
  <c r="D44" i="3" l="1"/>
  <c r="D32" i="3"/>
</calcChain>
</file>

<file path=xl/sharedStrings.xml><?xml version="1.0" encoding="utf-8"?>
<sst xmlns="http://schemas.openxmlformats.org/spreadsheetml/2006/main" count="417" uniqueCount="266">
  <si>
    <t>Информация о ЗАКАЗЧИКЕ работ и сведения необходимые для подготовки предложений.</t>
  </si>
  <si>
    <t>Наименование</t>
  </si>
  <si>
    <t>Ед. изм.</t>
  </si>
  <si>
    <t>Кол.</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</si>
  <si>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</si>
  <si>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</si>
  <si>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</si>
  <si>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</si>
  <si>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 п/п</t>
  </si>
  <si>
    <t>1 м2</t>
  </si>
  <si>
    <t xml:space="preserve">                              </t>
  </si>
  <si>
    <t xml:space="preserve">Работы производятся на территории действующей производственной площадки с пропускным режимом. Организация места производства работ, места складирования материалов и оборудования, мест стоянки грузоподъёмного автотранспорта и прочей спец. техники, размещение бытовых помещений согласовать со службами эксплуатации. Для ознакомления с территорией производства работ возможен допуск представителя подрядной организации на объект. </t>
  </si>
  <si>
    <r>
      <t xml:space="preserve">Заказчик – </t>
    </r>
    <r>
      <rPr>
        <sz val="12"/>
        <rFont val="Times New Roman"/>
        <family val="1"/>
        <charset val="204"/>
      </rPr>
      <t>АО «Белкамнефть» им. А.А. Волкова</t>
    </r>
  </si>
  <si>
    <t>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t>
  </si>
  <si>
    <t xml:space="preserve">Техническое задание </t>
  </si>
  <si>
    <t>Точные сроки выполнения работ будут определены пунктом договора.</t>
  </si>
  <si>
    <t>Вывоз донных отложений и нефтешлама из шламонакопителя производится силами Заказчика по отдельному договору специализированными организациями</t>
  </si>
  <si>
    <t>При необходимости подготовки временного шламонакопителя при очистке резервуара от нефтешлама, работы выполнять силами Заказчика (служба эксплуатации).</t>
  </si>
  <si>
    <t xml:space="preserve">Для производства работ на объектах капитального ремонта подрядная организация должна иметь возможность одновременного производства работ не менее чем 3-я производственными бригадами. </t>
  </si>
  <si>
    <t>Проведение огнеопасных работ на объектах системы нефтеподготовки (в т.ч. зачистка, сварочные работы на РВС, трубопроводах, емкостях, земляные работы механизированным способом вблизи действующих коммуникаций) разрешается производить только при наличии соответствующего наряда допуска, в рабочие дни в присутствии ответственного лица от эксплуатирующей организации.</t>
  </si>
  <si>
    <t xml:space="preserve">
Перед началом производства работ на объекте Подрядчику необходимо разработать проект производства работ (ППР) и согласовать данный документ с Заказчиком.
</t>
  </si>
  <si>
    <t>Зачистка емкостного оборудования</t>
  </si>
  <si>
    <t>1 м3 / 1 тн</t>
  </si>
  <si>
    <t xml:space="preserve">В связи с тем, что капитальный ремонт влечет за собой вскрытие дефектов, требующих выполнения некоторых сопутствующих работ, объемы работ могут быть скорректированы при приемке выполненных работ, в случае увеличения объемов работ  с оформлением акта на дополнительные работы. </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</si>
  <si>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  в т.ч. наличие холодного склада на площадке строительства для хранения негабаритных ТМЦ. Для крупногабаритных ТМЦ хранение организовать согласно требованиям инструкций, сертификатов, паспортов на соответствующий тип ТМЦ.</t>
  </si>
  <si>
    <t xml:space="preserve"> 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</si>
  <si>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Претендент, направивший заявку на участие в тендере заведомо принимает условия об ответственности контрагента и возможными штрафными санкциями, в соответствие  с приложением 3.1 к Техническому заданию.</t>
  </si>
  <si>
    <t>При проведении работ по зачистке, ремонте, окраске резервуарного парка необходимое условие проведение работ – наличие газоанализатора, для исключения производства работ в газоопасных и взрывоопасных средах.</t>
  </si>
  <si>
    <t>Примечание:  Ремонт и АКП емкостного оборудования будет производиться 
после проведения технического обследования УНИПР.
Выбор подрядчика на ремонт емкостного оборудования будет осуществляться по отдельному тендеру.</t>
  </si>
  <si>
    <t>1 измерение</t>
  </si>
  <si>
    <t>Подготовительные работы, а именно: откачка нефти (нефтепродукта) из резервуара до минимального возможного уровня, установка плоских металлических заглушек на фланцевые соединения трубопроводов ПРП, газоуравнительной системы (ГУС), системы размыва, трубопровода аварийного сброса давления, промышленной канализации, дегазация (вентиляция) РВС (ёмкости) выполняются соответствующим цехом эксплуатации. По результатам подготовки резервуара к зачистным работам эксплуатирующее подразделение оформляет распоряжения о выводе резервуара из работы, представителями УКС и подрядной организации  составляется акт приема-передачи резервуара в ремонт.</t>
  </si>
  <si>
    <t>При проведении работ по зачистке, ремонте, окраске резервуарного парка необходимое условие проведение работ – наличие газоанализатора и периодические замеры газовоздушной среды в резервуаре, для исключения производства работ в газоопасных и взрывоопасных средах.</t>
  </si>
  <si>
    <t>Примечание:
Контроль степени зачистки внутренних поверхностей резервуара выполнить согласно п.8.13 РД 153.39.4-078-01 "Правила технической эксплуатаци резервуаров нефтебаз"  после очистки  0,1 кг/м2 нефтеотложений в наиболее загрязненных местах</t>
  </si>
  <si>
    <t xml:space="preserve">Участие Подрядчика в СРО обязательно. К коммерческому предложению приложить выписку из реестра с официального сайта СРО. </t>
  </si>
  <si>
    <t>1 тн</t>
  </si>
  <si>
    <t xml:space="preserve">1 м2 </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</si>
  <si>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в программе Гранд-смета, с использованием  индексов  ООО "Стройинформресурс" первого месяца каждого квартала (1 кв. - январь; 2 кв. - апрель;  3 кв. - июль;  4 кв. - октябрь).</t>
  </si>
  <si>
    <t>Представителю подрячика необходимо обязательное присутствие на еженедельных производственных совещаниях по приглашению Заказчика</t>
  </si>
  <si>
    <t>При составлении сметной документации руководствоваться актуальной редакцией сборников базовых цен Федеральных единичных расценок, в программе Гранд-смета, с использованием  индексов  ООО "Стройинформресурс" первого месяца каждого квартала (1 кв. - январь; 2 кв. - апрель;  3 кв. - июль;  4 кв. - октябрь).
Количество материалов необходимо учитывать с коэффициентом расхода, согласно сметных норм.</t>
  </si>
  <si>
    <t>Состав строительно-монтажных работ.
Квалификационные требования к Подрядчику</t>
  </si>
  <si>
    <t>БЕ 1000 АО «Белкамнефть» им. А.А. Волкова</t>
  </si>
  <si>
    <t>Квалификационные требования к подрядным организациям при выполнении работ 
на объектах АО "Белкамнефть" им. А.А. Волкова</t>
  </si>
  <si>
    <t>Наименование работ</t>
  </si>
  <si>
    <t>Наименование квалификационной позиции с подтверждающим документом</t>
  </si>
  <si>
    <t>Примечание</t>
  </si>
  <si>
    <t>СМР</t>
  </si>
  <si>
    <t>Свидетельство СРО</t>
  </si>
  <si>
    <t>Квалификационные удостоверения и удостоверения по пожарно-техническому минимуму.</t>
  </si>
  <si>
    <t xml:space="preserve">Правила пожарной безопасности в Российской Федерации (ППБ-01-03), Федерального Закона от 22 июля 2008 г. №123-ФЗ"Технического регламента о требованиях пожарной безопасности" </t>
  </si>
  <si>
    <t>Уровень квалификации подтверждается документом о профессиональном образовании (обучении) и (или) о квалификации. 
Удостоверение о допуске к соответствующим работам на высоте (рекомендуемый образец предусмотрен приложением № 1 к Правилам).</t>
  </si>
  <si>
    <t>Приказ Министерства
труда и социальной защиты
Российской Федерации
от 16 ноября 2020 г. № 782н</t>
  </si>
  <si>
    <t>Производство газоопасных работ  с оформлением нарада-допуска</t>
  </si>
  <si>
    <t>Аттестат на ведение газоспасательных работ в порядке, установленном Положением о проведении аттестации аварийно-спасательных служб</t>
  </si>
  <si>
    <t>Федеральные нормы и правила в области промышленной безопасности "Правила безопасного ведения газоопасных, огневых и ремонтных работ"</t>
  </si>
  <si>
    <t>Стропальщики</t>
  </si>
  <si>
    <t xml:space="preserve">Соответствующее удостоверение об аттестации за подписью председателя квалификационной комиссии. Аттестат на материалы </t>
  </si>
  <si>
    <t>Типовая инструкция для стропальщиков по безопасному производству работ грузоподъемными машинами (РД 10-107-96), с Изменением N 1</t>
  </si>
  <si>
    <t>Огневые работы с оформлением наряда-допуска</t>
  </si>
  <si>
    <t>Производство работ на высоте  с оформлением наряда-допуска</t>
  </si>
  <si>
    <t>При составлении сметного расчета учесть коэффицент на стесненность, поскольку работы производятся в зоне производства работ где имеется действующее технологическое оборудование.</t>
  </si>
  <si>
    <t>Необходимо постоянное присутствие ответственного представителя от лица, осущевляющего строительство, на строительной площадке.</t>
  </si>
  <si>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</si>
  <si>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</si>
  <si>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</si>
  <si>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</si>
  <si>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</si>
  <si>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</si>
  <si>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</si>
  <si>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</si>
  <si>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</si>
  <si>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</si>
  <si>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</si>
  <si>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</si>
  <si>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</si>
  <si>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</si>
  <si>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</si>
  <si>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</si>
  <si>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</si>
  <si>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</si>
  <si>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</si>
  <si>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</si>
  <si>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</si>
  <si>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</si>
  <si>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</si>
  <si>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</si>
  <si>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</si>
  <si>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</si>
  <si>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</si>
  <si>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</si>
  <si>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</si>
  <si>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</si>
  <si>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</si>
  <si>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</si>
  <si>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</si>
  <si>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</si>
  <si>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</si>
  <si>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</si>
  <si>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</si>
  <si>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</si>
  <si>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</si>
  <si>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t>Сроки выполнения работ: июнь 2026</t>
  </si>
  <si>
    <t>Сроки выполнения работ: апрель 2026</t>
  </si>
  <si>
    <t xml:space="preserve">на участие в тендере                                                                                                                                                   на выполнение работ по ремонту объектов НГДУ-2
(зачистка емкостного оборудования)                                                                                              </t>
  </si>
  <si>
    <t xml:space="preserve">Вывоз шлама в шламонакопитель на расстояние до 1 км на территории УПН Забегалово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</si>
  <si>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 xml:space="preserve">5.1.3  СЕПАРАТОР 50М3 (ПЛ.ТЕХН.ОБОР)  УПН Забегалово инв. №2928602048 (ДВ № 5.1.3 от "11" марта 2025 г.) </t>
  </si>
  <si>
    <t>1 сепаратор 50 м3</t>
  </si>
  <si>
    <t>3 / 3,6</t>
  </si>
  <si>
    <t>Очистка емкости от донных отложений, нефтешлама с последующим удалением отходов 
V=3*1,2=3,6тн</t>
  </si>
  <si>
    <t>42,1</t>
  </si>
  <si>
    <t>Очистка внутренней поверхности скребками (после дегазации - выполняется силами Заказчика) (стенки - 42,1м2)</t>
  </si>
  <si>
    <t>Вывоз твердых нефтяных отложений в шламонакопитель  на расстояние до 1 км на территориии УПН Забегалово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V=42,1*0,5= 21кг</t>
  </si>
  <si>
    <t>0,02</t>
  </si>
  <si>
    <t>Обезжиривание внутренней поверхности емкости (растворитель Р-646) и протиркой опилом (стенки - 42,1м2)
Vраств=42,1*0,33= 14кг 
Vопил=42,1*0,305=13кг</t>
  </si>
  <si>
    <t>Обеспыливание внутренней поверхности емкости (стенки - 42,1м2)</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</si>
  <si>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сепаратора (расход 28 кг/м2, 1,179 тн)  (стенки - 42,1м2)
 V=42,1*0,028=1,179тн
(Степень очистки поверхности должна быть Sa2,5- 2 в соответсвиии с ИСО 8504-2, ИСО 11124)</t>
    </r>
  </si>
  <si>
    <t>Вывоз отработанного абразивного порошка, опила в шламонакопитель  на расстояние до 1 км на территориии УПН Забегалово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порошок- 1,179тн, опил-0,013тн)</t>
  </si>
  <si>
    <t>Установка и разборка средств (либо средств оснастки) подмащивания для выполнения работ по очистке внутренней поверхности сепаратора. Длина сепаратора - 10,2м, диаметр сепаратора  - 2,4 м. 
Средства подмащивания (либо средства оснастки) не должны противоречить требованиям по технике безопасности при выполнении работ на высоте</t>
  </si>
  <si>
    <t>0,04</t>
  </si>
  <si>
    <t xml:space="preserve">Вывоз шлама в шламонакопитель на расстояние до 1 км на территории УПН Юськи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</si>
  <si>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 xml:space="preserve">5.1.11 Отстойник ОГ-180 №3 УПН Юськи инв. №142919686000007
 (ДВ № 5.1.11 от "11" марта 2025 г.) </t>
  </si>
  <si>
    <t>Установка и разборка средств (либо средств оснастки) подмащивания для выполнения работ по очистке внутренней поверхности отстойника. Длина отстойника- 21м, диаметр отстойника - 3,2 м. 
Средства подмащивания (либо средства оснастки) не должны противоречить требованиям по технике безопасности при выполнении работ на высоте</t>
  </si>
  <si>
    <t>1 отстойник 180 м3</t>
  </si>
  <si>
    <t>Очистка отстойника от донных отложений, нефтешлама с последующим удалением отходов 
V=50*1,2=60тн</t>
  </si>
  <si>
    <t>50 / 60</t>
  </si>
  <si>
    <t>243,1</t>
  </si>
  <si>
    <t>Очистка внутренней поверхности скребками (после дегазации - выполняется силами Заказчика) (стенки - 243,1м2)</t>
  </si>
  <si>
    <t>Вывоз твердых нефтяных отложений в шламонакопитель  на расстояние до 1 км на территориии УПН Юськи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V=243,1*0,5=122кг</t>
  </si>
  <si>
    <t>0,122</t>
  </si>
  <si>
    <t>Обезжиривание внутренней поверхности отстойника (растворитель Р-646) и протиркой опилом (стенки - 243,1 м2)
Vраств=243,1*0,33=80,2кг
Vопил=243,1*0,305=74,2кг</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</si>
  <si>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резервуара (расход 28 кг/м2, 6,807 тн)  (стенки -243,1 м2)
 V=243,1*0,028=6,807 тн
(Степень очистки поверхности должна быть Sa2,5- 2 в соответсвиии с ИСО 8504-2, ИСО 11124)</t>
    </r>
  </si>
  <si>
    <t>Обеспыливание внутренней поверхности резервуара (стенки -243,1 м2)</t>
  </si>
  <si>
    <t>Вывоз отработанного абразивного порошка, опила в шламонакопитель  на расстояние до 1 км на территориии УПН Юськи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порошок- 6,807тн, опил-0,074тн)</t>
  </si>
  <si>
    <t>1 РВС       1000 м3</t>
  </si>
  <si>
    <t>Установка и разборка средств (либо средств оснастки) подмащивания для выполнения работ по очистке внутренней поверхности отстойника. Высота РВС-12,0м, диаметр РВС - 10,43 м. 
Средства подмащивания (либо средства оснастки) не должны противоречить требованиям по технике безопасности при выполнении работ на высоте</t>
  </si>
  <si>
    <t>646</t>
  </si>
  <si>
    <t>Очистка внутренней поверхности скребками (после дегазации - выполняется силами Заказчика) (днище-85 м2, стенки 393 м2, люки и патрубки- 26 м2, кровля с несущими конструкциями - 142 м2)</t>
  </si>
  <si>
    <t>0,323</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</si>
  <si>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РВС (расход 28 кг/м2, 2,495 тн)  (днище-85 м2, стенки 393 м2, люки и патрубки- 26 м2, кровля с несущими конструкциями - 142 м2)
 V=646*0,028=18,088 тн
(Степень очистки поверхности должна быть Sa2,5- 2 в соответсвиии с ИСО 8504-2, ИСО 11124)</t>
    </r>
  </si>
  <si>
    <t>Обеспыливание внутренней поверхности РВС (днище-85 м2, стенки 393 м2, люки и патрубки- 26 м2, кровля с несущими конструкциями - 142 м2)</t>
  </si>
  <si>
    <t xml:space="preserve">Вывоз шлама в шламонакопитель на расстояние до 1 км на территории Ошворцевско-Дмитриевского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</si>
  <si>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Вывоз твердых нефтяных отложений в шламонакопитель  на расстояние до 1 км на территориии Ошворцевско-Дмитриевского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V=646*0,5=323кг</t>
  </si>
  <si>
    <t>Обезжиривание внутренней поверхности отстойника (растворитель Р-646) и протиркой опилом (днище-85 м2, стенки 393 м2, люки и патрубки- 26 м2, кровля с несущими конструкциями - 142 м2)
Vраств=646*0,33=213,2кг
Vопил=85(днище)*0,305=26кг</t>
  </si>
  <si>
    <t>Очистка РВС от донных отложений, нефтешлама с последующим удалением отходов 
V=150*1,2=180тн</t>
  </si>
  <si>
    <t>150 / 180</t>
  </si>
  <si>
    <t>Вывоз отработанного абразивного порошка, опила в шламонакопитель  на расстояние до 1 км на территориии Ошворцевско-Дмитриевского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порошок- 18,088тн, опил-0,03тн)</t>
  </si>
  <si>
    <t>Установка и разборка средств (либо средств оснастки) подмащивания для выполнения работ по очистке внутренней поверхности сепаратора. Длина сепаратора - 9,5м, диаметр сепаратора  - 2,8 м. 
Средства подмащивания (либо средства оснастки) не должны противоречить требованиям по технике безопасности при выполнении работ на высоте</t>
  </si>
  <si>
    <t>Очистка емкости от донных отложений, нефтешлама с последующим удалением отходов 
V=5*1,2=6тн</t>
  </si>
  <si>
    <t>5 / 6</t>
  </si>
  <si>
    <t xml:space="preserve">Вывоз шлама в шламонакопитель на расстояние до 1 км на территории Дебесского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</si>
  <si>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83,5</t>
  </si>
  <si>
    <t>Очистка внутренней поверхности скребками (после дегазации - выполняется силами Заказчика) (стенки - 83,5м2)</t>
  </si>
  <si>
    <t>Вывоз твердых нефтяных отложений в шламонакопитель  на расстояние до 1 км на территориии Дебесского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V=83,5*0,5=42кг</t>
  </si>
  <si>
    <t>Обезжиривание внутренней поверхности емкости (растворитель Р-646) и протиркой опилом (стенки - 83,5м2)
Vраств=83,5*0,33=27,6кг 
Vопил=83,5*0,305=25,5кг</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</si>
  <si>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сепаратора (расход 28 кг/м2, 2,338 тн)  (стенки - 83,5м2)
 V=83,5*0,028=2,338тн
(Степень очистки поверхности должна быть Sa2,5- 2 в соответсвиии с ИСО 8504-2, ИСО 11124)</t>
    </r>
  </si>
  <si>
    <t>Обеспыливание внутренней поверхности емкости (стенки - 83,5м2)</t>
  </si>
  <si>
    <t>Вывоз отработанного абразивного порошка, опила в шламонакопитель  на расстояние до 1 км на территориии Дебесского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порошок- 2,338тн, опил-0,025тн)</t>
  </si>
  <si>
    <t>Очистка емкости от донных отложений, нефтешлама с последующим удалением отходов 
V=2*1,2=2,4тн</t>
  </si>
  <si>
    <t>2,0 / 2,4</t>
  </si>
  <si>
    <t xml:space="preserve">Вывоз шлама в шламонакопитель на расстояние до 1 км на территории УПН Смольники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</si>
  <si>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5,0 / 6,0</t>
  </si>
  <si>
    <t xml:space="preserve">5.2.7 ЕМКОСТЬ V=50М3 ПНН Дебесского м/р. , скв. 612 инв. №2200001282
 (ДВ № 2-2025-5.2.7 от "20" марта 2025 г.) </t>
  </si>
  <si>
    <t xml:space="preserve">5.2.13 ОТСТОЙНИК 100М3 (ПУНКТ НАЛИВА) ППН СМОЛ. УПН Смольники инв. №14291968600004
(ДВ № 2-2025-5.2.13 от "20" марта 2025 г.) </t>
  </si>
  <si>
    <t>1 сепаратор 100 м3</t>
  </si>
  <si>
    <t>Установка и разборка средств (либо средств оснастки) подмащивания для выполнения работ по очистке внутренней поверхности отстойника. Длина отстойника - 13,72м, диаметр отстойника  - 3,2 м. 
Средства подмащивания (либо средства оснастки) не должны противоречить требованиям по технике безопасности при выполнении работ на высоте</t>
  </si>
  <si>
    <t>146</t>
  </si>
  <si>
    <t>Очистка внутренней поверхности скребками (после дегазации - выполняется силами Заказчика) (стенки - 146м2)</t>
  </si>
  <si>
    <t>Вывоз твердых нефтяных отложений в шламонакопитель  на расстояние до 1 км на территориии УПН Смольники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V=146*0,5=73кг</t>
  </si>
  <si>
    <t>0,073</t>
  </si>
  <si>
    <t>Обезжиривание внутренней поверхности емкости (растворитель Р-646) и протиркой опилом (стенки - 146м2)
Vраств=146*0,33=48,2кг 
Vопил=146*0,305=44,5кг</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</si>
  <si>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сепаратора (расход 28 кг/м2, 4,088 тн)  (стенки - 146м2)
 V=146*0,028=4,088тн
(Степень очистки поверхности должна быть Sa2,5- 2 в соответсвиии с ИСО 8504-2, ИСО 11124)</t>
    </r>
  </si>
  <si>
    <t>Обеспыливание внутренней поверхности емкости (стенки - 146м2)</t>
  </si>
  <si>
    <t>Вывоз отработанного абразивного порошка, опила в шламонакопитель  на расстояние до 1 км на территориии УПН Смольники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порошок- 4,088тн, опил-0,044тн)</t>
  </si>
  <si>
    <t>30 / 36</t>
  </si>
  <si>
    <t xml:space="preserve">Вывоз шлама в шламонакопитель на расстояние до 1 км на территории УПН Черновское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</si>
  <si>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1855</t>
  </si>
  <si>
    <t>5.3.7 ОТСТОЙНИК V=100куб.м УНП ЧЕРН. ПЛ.ОТСТ-В УПН  Черновское инв. №2928602023
(ДВ №5.3.7 от  "12" марта 2025 г.)</t>
  </si>
  <si>
    <t>1 отстойник       100 м3</t>
  </si>
  <si>
    <t>Установка и разборка средств (либо средств оснастки) подмащивания для выполнения работ по очистке внутренней поверхности отстойника. Длина отстойнмка -13,0м, диаметр отстойника - 3,0 м. 
Средства подмащивания (либо средства оснастки) не должны противоречить требованиям по технике безопасности при выполнении работ на высоте</t>
  </si>
  <si>
    <t>Очистка отстойника от донных отложений, нефтешлама с последующим удалением отходов 
V=5*1,2=6тн</t>
  </si>
  <si>
    <t>141,8</t>
  </si>
  <si>
    <t>Очистка внутренней поверхности скребками (после дегазации - выполняется силами Заказчика) (Стенки - 141,8м2)</t>
  </si>
  <si>
    <t>Вывоз твердых нефтяных отложений в шламонакопитель  на расстояние до 1 км на территориии УПН Черновское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V=141,8*0,5=71кг</t>
  </si>
  <si>
    <t>0,071</t>
  </si>
  <si>
    <t>Обезжиривание внутренней поверхности отстойника (растворитель Р-646) и протиркой опилом (Стенки - 141,8м2)
Vраств=141,8*0,33=46,8кг
Vопил=141,8*0,305=43,2кг</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</si>
  <si>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РВС (расход 28 кг/м2, 3,97 тн)  (Стенки - 141,8м2)
 V=141,8*0,028=3,97 тн
(Степень очистки поверхности должна быть Sa2,5- 2 в соответсвиии с ИСО 8504-2, ИСО 11124)</t>
    </r>
  </si>
  <si>
    <t>Обеспыливание внутренней поверхности РВС (Стенки - 141,8м2)</t>
  </si>
  <si>
    <t>Вывоз отработанного абразивного порошка, опила в шламонакопитель  на расстояние до 1 км на территориии УПН Черновское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порошок- 3,97тн, опил-0,04тн)</t>
  </si>
  <si>
    <t>5.3.11 ОТСТОЙНИК ОГ-200П Д=З400ММ №2 ЦЕНТРАЛЬНОЕ Н.М. ЦПС инв. №142919686000013
(ДВ №5.3.11 от  "12" марта 2025 г.)</t>
  </si>
  <si>
    <t>Установка и разборка средств (либо средств оснастки) подмащивания для выполнения работ по очистке внутренней поверхности емкости. Длина емкости - 14,1м, диаметр екости  - 3,4 м. 
Средства подмащивания (либо средства оснастки) не должны противоречить требованиям по технике безопасности при выполнении работ на высоте</t>
  </si>
  <si>
    <t>1 емкость 200 м3</t>
  </si>
  <si>
    <t>194</t>
  </si>
  <si>
    <t>Очистка емкости от донных отложений, нефтешлама с последующим удалением отходов 
V=30*1,2=36тн</t>
  </si>
  <si>
    <t xml:space="preserve">Вывоз шлама в шламонакопитель на расстояние до 1 км на территории ЦПС Центральное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</si>
  <si>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Очистка внутренней поверхности скребками (после дегазации - выполняется силами Заказчика) (стенки - 194м2)</t>
  </si>
  <si>
    <t>Вывоз твердых нефтяных отложений в шламонакопитель  на расстояние до 1 км на территориии ЦПС Центральное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V=194*0,5=97кг</t>
  </si>
  <si>
    <t>0,1</t>
  </si>
  <si>
    <t>Обезжиривание внутренней поверхности емкости (растворитель Р-646) и протиркой опилом (стенки - 194м2)
Vраств=194*0,33=64кг 
Vопил=194*0,305=59,2кг</t>
  </si>
  <si>
    <t>Сроки выполнения работ: август 2026</t>
  </si>
  <si>
    <t>5.2.4 ДНС Ошворце-Дмитриевское м/р инв.№114521145000001 (РВС-1000 №2)
(ДВ №2-2025-5.2.5 от  "20" марта 2025 г.)</t>
  </si>
  <si>
    <t>Сроки выполнения работ:  январь 2026</t>
  </si>
  <si>
    <t>5.2.6 ДНС Ошворце-Дмитриевское м/р инв.№114521145000001 (ЕМКОСТЬ 40мЗ)
(ДВ №2-2025-5.2.6 от  "20" марта 2025 г.)</t>
  </si>
  <si>
    <t>Установка и разборка средств (либо средств оснастки) подмащивания для выполнения работ по очистке внутренней поверхности емкости. Длина - 4,0м, диаметр  - 3,4 м. 
Средства подмащивания (либо средства оснастки) не должны противоречить требованиям по технике безопасности при выполнении работ на высоте</t>
  </si>
  <si>
    <t>1 емкость       40 м3</t>
  </si>
  <si>
    <t>Очистка емкости от донных отложений, нефтешлама с последующим удалением отходов 
V=35*1,2=42тн</t>
  </si>
  <si>
    <t>35 / 42</t>
  </si>
  <si>
    <t>68</t>
  </si>
  <si>
    <t>Очистка внутренней поверхности скребками (после дегазации - выполняется силами Заказчика) (стенки - 68м2)</t>
  </si>
  <si>
    <t>Вывоз твердых нефтяных отложений в шламонакопитель  на расстояние до 1 км на территориии Ошворцевско-Дмитриевского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V=68*0,5=34кг</t>
  </si>
  <si>
    <t>0,034</t>
  </si>
  <si>
    <t>Обезжиривание внутренней поверхности отстойника (растворитель Р-646) и протиркой опилом (стенки -68 м2)
Vраств=68*0,33=22,44кг
Vопил=68*0,305=20,74кг</t>
  </si>
  <si>
    <t>Сроки выполнения работ:  апрель 2026</t>
  </si>
  <si>
    <t>Сроки выполнения работ: май 2026</t>
  </si>
  <si>
    <t>Установка и разборка средств (либо средств оснастки) подмащивания для выполнения работ по очистке внутренней поверхности резервуара. Высота резервуара- 12м, диаметр резервуара - 20,92 м. 
Средства подмащивания (либо средства оснастки) не должны противоречить требованиям по технике безопасности при выполнении работ на высоте (при применении вышкауры в сметах учитывать соответсвующие поправки)</t>
  </si>
  <si>
    <t>1 резервуар 4000 м3</t>
  </si>
  <si>
    <t>Очистка резервуара от донных отложений, нефтешлама с последующим удалением отходов 
V=120*1,2=144тн</t>
  </si>
  <si>
    <t>120 / 144</t>
  </si>
  <si>
    <t>Очистка внутренней поверхности скребками (после дегазации - выполняется силами Заказчика) (днище-344 м2, стенки- с 1 по 8 пояс 788 м2, люки и патрубки- 48 м2, кровля- 675 м2)</t>
  </si>
  <si>
    <t>Вывоз твердых нефтяных отложений в шламонакопитель  на расстояние до 1 км на территориии УПН Черновское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V=1855*0,5= 927,5кг</t>
  </si>
  <si>
    <t>0,93</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</si>
  <si>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сепаратора (расход 28 кг/м2, 1,708 тн)  (днище-344 м2,люки и патрубки- 48 м2, стенки 1 пояса - 98,5 м2)
 V=490,5*0,028=13,734 тн
(Степень очистки поверхности должна быть Sa2,5- 2 в соответсвиии с ИСО 8504-2, ИСО 11124)</t>
    </r>
  </si>
  <si>
    <t>490,5</t>
  </si>
  <si>
    <t>Обеспыливание внутренней поверхности сепаратора (днище-344 м2,люки и патрубки- 48 м2, стенки 1 пояса - 98,5 м2)</t>
  </si>
  <si>
    <t>Вывоз отработанного абразивного порошка, опила в шламонакопитель  на расстояние до 1 км на территориии УПН Черновское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порошок- 13,734тн, опил-0,566тн)</t>
  </si>
  <si>
    <t>5.3.5 РЕЗЕРВУАР СЫРЬЕВОЙ РВС-4000 №7 УПН ЧЕРНОВСКАЯ, инв. № 122812141000001 УПН  Черновское
(ДВ №5.18 (ЗАЧИСТКА) от  "26" марта 2024 г.)</t>
  </si>
  <si>
    <t>Сроки выполнения работ: март 2026</t>
  </si>
  <si>
    <t>Установка и разборка средств (либо средств оснастки) подмащивания для выполнения работ по очистке внутренней поверхности отстойника. Длина отстойника- 23,54 м, диаметр отстойника - 3,2 м. 
Средства подмащивания (либо средства оснастки) не должны противоречить требованиям по технике безопасности при выполнении работ на высоте</t>
  </si>
  <si>
    <t>1 м3 /1 тн</t>
  </si>
  <si>
    <t xml:space="preserve">Вывоз шлама во временный шламонакопитель на расстояние до 1 км на территории ЦПС Патраковского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</si>
  <si>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Очистка внутренней поверхности скребками (после дегазации - выполняется силами Заказчика) (днище-29,1 м2, стенки - 200,0 м2)</t>
  </si>
  <si>
    <t>Вывоз твердых нефтяных отложений в шламонакопитель  на расстояние до 1 км на территориии ЦПС Патраковского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V=229,1*0,5=114,6</t>
  </si>
  <si>
    <t xml:space="preserve">Протирка внутренней поверхности резервуара опилом с вывозом во временный шласонакопитель (днище-29,1 м2, стенки - 200,0 м2;)
V= 0,305*229,1=69,88 кг </t>
  </si>
  <si>
    <r>
      <rPr>
        <u/>
        <sz val="12"/>
        <rFont val="Times New Roman"/>
        <family val="1"/>
        <charset val="204"/>
      </rPr>
      <t>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t>
    </r>
    <r>
      <rPr>
        <sz val="12"/>
        <rFont val="Times New Roman"/>
        <family val="1"/>
        <charset val="204"/>
      </rPr>
      <t xml:space="preserve">
Очистка абразивным порошком сплошных внутренних поверхностей: (днище-29,1 м2, стенки - 200,0 м2;) с последующим удалением отходов из резервуара (расход 28 кг/м2, 6,415 тн)  
V= 229,1*0,028= 6,415 тн</t>
    </r>
  </si>
  <si>
    <t>Обеспыливание внутренней поверхности резервуара  (днище-29,1 м2, стенки - 200,0 м2;)</t>
  </si>
  <si>
    <t>Вывоз отработанного абразивного порошка, опила в шламонакопитель  на расстояние до 1 км на территориии ЦПС Патраковского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порошок- 6,415тн, опил-0,07тн)</t>
  </si>
  <si>
    <t>5.3.20 ЕМКОСТЬ Д/НЕФТЕПРОДУКТОВ V=50м3 ПНН СКВ.1203, инв. №12281203000221 КОРОБОВСКОЕ НМ Скважина 1203
(ДВ №5.52 (ЗАЧИСТКА) от  "26" марта 2024 г.)</t>
  </si>
  <si>
    <t>Установка и разборка средств (либо средств оснастки) подмащивания для выполнения работ по очистке внутренней поверхности отстойника. Длина отстойника- 9,0 м, диаметр отстойника - 3,2 м. 
Средства подмащивания (либо средства оснастки) не должны противоречить требованиям по технике безопасности при выполнении работ на высоте</t>
  </si>
  <si>
    <t>1 отстойник 50 м3</t>
  </si>
  <si>
    <t>Очистка отстойника от донных отложений, нефтешлама с последующим удалением отходов 
V=10*1,2=12тн</t>
  </si>
  <si>
    <t>10 / 12</t>
  </si>
  <si>
    <t xml:space="preserve">Вывоз шлама в шламонакопитель на расстояние до 1,0 км на территории ПНН Коробовского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t>
  </si>
  <si>
    <t>Очистка внутренней поверхности скребками (после дегазации - выполняется силами Заказчика) (стенки - 85,6м2)</t>
  </si>
  <si>
    <t>Вывоз твердых нефтяных отложений в шламонакопитель  на расстояние до 1,0 км на территории ПНН Коробовского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V=85,6*0,5=43 кг</t>
  </si>
  <si>
    <r>
      <rPr>
        <u/>
        <sz val="12"/>
        <rFont val="Times New Roman"/>
        <family val="1"/>
        <charset val="204"/>
      </rPr>
      <t xml:space="preserve">Необходимость проведения пескоструйной очистки в соответствии с указанными объемами  определяет УКС, УНИПР после проведения работ по очистке поверхности скребками.
</t>
    </r>
    <r>
      <rPr>
        <sz val="12"/>
        <rFont val="Times New Roman"/>
        <family val="1"/>
        <charset val="204"/>
      </rPr>
      <t xml:space="preserve">
Очистка абразивным порошком сплошных внутренних поверхностей с последующим удалением отходов из сепаратора (расход 28 кг/м2, 2,397 тн)  (стенки  - 85,6 м2)
 V=85,6*0,028=2,397 тн
(Степень очистки поверхности должна быть Sa2,5- 2 в соответсвиии с ИСО 8504-2, ИСО 11124)</t>
    </r>
  </si>
  <si>
    <t>Обеспыливание внутренней поверхности сепаратора (стенки - 85,6 м2)</t>
  </si>
  <si>
    <t>Вывоз отработанного абразивного порошка, опила в шламонакопитель  на расстояние до 1,0 км на территориии ПНН Коробовского н.м. (Код по ФККО-2014 и наименование отходов:  9 11 200 02 39 3 «Шлам очистки емкостей и трубопроводов от нефти и нефтепродуктов» - 3 класс опасности и груза, IV кат дорог) с учетом разгрузочно-погрузочных работ 
(абразивный порошок- 2,397тн, опил-0,026тн)</t>
  </si>
  <si>
    <t>Сроки выполнения работ: сентябрь 2026</t>
  </si>
  <si>
    <t>Срок выполнения работ: 
начало работ – март 2026 г.
окончание работ – сентябрь 2026 г.</t>
  </si>
  <si>
    <t>Обоснование: Дефектная ведомость № 5.1.3 от "11" марта 2025 г., № 5.1.11 от "11" марта 2025 г., №2-2025-5.2.4 от  "20" марта 2025 г., №2-2025-5.2.6 от  "20" марта 2025 г., №2-2025-5.2.7 от  "20" марта 2025 г., №2-2025-5.2.13 от  "20" марта 2025 г., №5.18 (ЗАЧИСТКА) от  "26" марта 2024 г.,  № 5.3.7 от "12" марта 2025 г.,  № 5.3.9 от "12" марта 2025 г.,  № 5.3.11 от "12" марта 2025 г., №5.11 (ЗАЧИСТКА) от  "26" марта 2024 г.,  №5.52 (ЗАЧИСТКА) от  "26" марта 2024 г.</t>
  </si>
  <si>
    <t>Месторождение: Забегаловское н.м., Юськинское н.м., Патраковское н.м., Ошворцевско-Дмитриевское н.м., Дебесское н.м., Смольниковское н.м., Быгинское н.м., УПН Черновское, Центральное н.м., Коробовское н.м.</t>
  </si>
  <si>
    <t xml:space="preserve">Склад материалов находится на промышленной базе по ул. Гагарина, 75 в г. Ижевске на расстояние до объектов капитального ремонта:
- УПН Забегалово - асфальтированная дорога - 25 км,  
- УПН Юськи - асфальтированная дорога - 42 км,
- Коробовское н.м. - асфальтированная дорога - 73 км
- ЦПС Патраки - асфальтированная дорога - 95км
- Ошворцевско-Дмитриевское н.м. - асфальтированная дорога - 85км
- Дебесское н.м. - асфальтировання дорога - 120 км
- Смольниковское н.м. -  асфальтировання дорога - 120 км
- Быгинское н.м. - асфальтированная дорога - 100км
- УПН Черновского н.м. - 85км
- Центральное н.м. - асфальтированная дорога -117км
</t>
  </si>
  <si>
    <t>5.3.19 СЕПАРАТОР НГСВ-180 М3 №1.1, инв. № 3300006739 ЦПС Патраковского м/р
 (ДВ №5.11 (ЗАЧИСТКА) от  "26" марта 2024 г.)</t>
  </si>
  <si>
    <r>
      <t>Обезжиривание внутренней поверхности отстойника (</t>
    </r>
    <r>
      <rPr>
        <strike/>
        <sz val="12"/>
        <rFont val="Times New Roman"/>
        <family val="1"/>
        <charset val="204"/>
      </rPr>
      <t>топливо дизельное</t>
    </r>
    <r>
      <rPr>
        <sz val="12"/>
        <rFont val="Times New Roman"/>
        <family val="1"/>
        <charset val="204"/>
      </rPr>
      <t xml:space="preserve"> </t>
    </r>
    <r>
      <rPr>
        <b/>
        <sz val="12"/>
        <rFont val="Times New Roman"/>
        <family val="1"/>
        <charset val="204"/>
      </rPr>
      <t>растворитель Р-646</t>
    </r>
    <r>
      <rPr>
        <sz val="12"/>
        <rFont val="Times New Roman"/>
        <family val="1"/>
        <charset val="204"/>
      </rPr>
      <t>) и протиркой опилом (днище-344 м2, стенки- с 1 по 8 пояс 788 м2, люки и патрубки- 48 м2, кровля- 675 м2)
V=1855*0,3= 556,5л
V=344*0,305=105кг</t>
    </r>
  </si>
  <si>
    <r>
      <t xml:space="preserve">Обезжиривание внутренней поверхности отстойника ( </t>
    </r>
    <r>
      <rPr>
        <b/>
        <sz val="12"/>
        <rFont val="Times New Roman"/>
        <family val="1"/>
        <charset val="204"/>
      </rPr>
      <t>растворитель Р-646</t>
    </r>
    <r>
      <rPr>
        <sz val="12"/>
        <rFont val="Times New Roman"/>
        <family val="1"/>
        <charset val="204"/>
      </rPr>
      <t>) и протиркой опилом (стенки - 85,6 м2)
V=85,6*0,33=28,24кг
V=85,6*0,305= 26,1кг</t>
    </r>
  </si>
  <si>
    <t>Условия оплаты: 
- отсутствие авансирования, 
- оплата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t>
  </si>
  <si>
    <r>
      <t>Обезжиривание внутренней поверхности резервуара (</t>
    </r>
    <r>
      <rPr>
        <sz val="12"/>
        <rFont val="Times New Roman"/>
        <family val="1"/>
        <charset val="204"/>
      </rPr>
      <t xml:space="preserve"> </t>
    </r>
    <r>
      <rPr>
        <b/>
        <sz val="12"/>
        <rFont val="Times New Roman"/>
        <family val="1"/>
        <charset val="204"/>
      </rPr>
      <t>растворитель Р-646</t>
    </r>
    <r>
      <rPr>
        <sz val="12"/>
        <rFont val="Times New Roman"/>
        <family val="1"/>
        <charset val="204"/>
      </rPr>
      <t>)  (днище-29,1 м2, стенки - 200,0 м2;)
V=229,1*0,33=75,6кг</t>
    </r>
  </si>
  <si>
    <t>Подрядчик совместно с коммерческим предложением направляет согласие на обработку персональных данных в соответствии с приложением № 3.3 к Техническому заданию.</t>
  </si>
  <si>
    <t>Подрядчик совместно с коммерческим предложением направляет нормативный график производства работ по форме, указаной в приложении № 3.4 к техническому заданию.</t>
  </si>
  <si>
    <t>….2026</t>
  </si>
  <si>
    <t>...2026 г.</t>
  </si>
  <si>
    <t>Март 2026 г. с ТМЦ закзачичка без НДС</t>
  </si>
  <si>
    <t>Март 2026 г. оборудование без НДС</t>
  </si>
  <si>
    <t>Февраль 2026 г. с ТМЦ закзачичка без НДС</t>
  </si>
  <si>
    <t xml:space="preserve">Февраль 2026 г.  оборудование без НДС </t>
  </si>
  <si>
    <t>Приложение 3.4</t>
  </si>
  <si>
    <t xml:space="preserve">Приложение 3.3 </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</si>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</sst>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04"/>
      <scheme val="minor"/>
    </font>
    <font>
      <sz val="10"/>
      <name val="Arial Cyr"/>
      <charset val="204"/>
    </font>
    <font>
      <sz val="10"/>
      <name val="Arial"/>
      <family val="2"/>
      <charset val="204"/>
    </font>
    <font>
      <sz val="12"/>
      <name val="Times New Roman"/>
      <family val="1"/>
      <charset val="204"/>
    </font>
    <font>
      <sz val="11"/>
      <name val="Calibri"/>
      <family val="2"/>
      <charset val="204"/>
      <scheme val="minor"/>
    </font>
    <font>
      <b/>
      <sz val="12"/>
      <name val="Times New Roman"/>
      <family val="1"/>
      <charset val="204"/>
    </font>
    <font>
      <b/>
      <u/>
      <sz val="12"/>
      <name val="Times New Roman"/>
      <family val="1"/>
      <charset val="204"/>
    </font>
    <font>
      <i/>
      <sz val="12"/>
      <name val="Times New Roman"/>
      <family val="1"/>
      <charset val="204"/>
    </font>
    <font>
      <b/>
      <sz val="16"/>
      <name val="Times New Roman"/>
      <family val="1"/>
      <charset val="204"/>
    </font>
    <font>
      <b/>
      <sz val="10"/>
      <name val="Arial"/>
      <family val="2"/>
      <charset val="204"/>
    </font>
    <font>
      <u/>
      <sz val="12"/>
      <name val="Times New Roman"/>
      <family val="1"/>
      <charset val="204"/>
    </font>
    <font>
      <b/>
      <sz val="12"/>
      <color theme="1"/>
      <name val="Times New Roman"/>
      <family val="1"/>
      <charset val="204"/>
    </font>
    <font>
      <sz val="12"/>
      <color theme="1"/>
      <name val="Times New Roman"/>
      <family val="1"/>
      <charset val="204"/>
    </font>
    <font>
      <sz val="11"/>
      <color theme="1"/>
      <name val="Calibri"/>
      <family val="2"/>
      <scheme val="minor"/>
    </font>
    <font>
      <sz val="8"/>
      <color theme="1"/>
      <name val="Times New Roman"/>
      <family val="1"/>
      <charset val="204"/>
    </font>
    <font>
      <b/>
      <sz val="8"/>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strike/>
      <sz val="12"/>
      <name val="Times New Roman"/>
      <family val="1"/>
      <charset val="204"/>
    </font>
    <font>
      <b/>
      <sz val="13"/>
      <color theme="1"/>
      <name val="Times New Roman"/>
      <family val="1"/>
      <charset val="204"/>
    </font>
    <font>
      <b/>
      <sz val="13"/>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7">
    <xf numFmtId="0" fontId="0" fillId="0" borderId="0"/>
    <xf numFmtId="0" fontId="1" fillId="0" borderId="0"/>
    <xf numFmtId="0" fontId="2" fillId="0" borderId="0"/>
    <xf numFmtId="0" fontId="1" fillId="0" borderId="0"/>
    <xf numFmtId="0" fontId="1" fillId="0" borderId="0"/>
    <xf numFmtId="0" fontId="2" fillId="0" borderId="0"/>
    <xf numFmtId="0" fontId="13" fillId="0" borderId="0"/>
  </cellStyleXfs>
  <cellXfs count="100">
    <xf numFmtId="0" fontId="0" fillId="0" borderId="0" xfId="0"/>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xf numFmtId="0" fontId="4" fillId="0" borderId="0" xfId="0" applyFont="1" applyFill="1"/>
    <xf numFmtId="0" fontId="7"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2" fillId="0" borderId="0" xfId="0" applyFont="1" applyFill="1" applyBorder="1"/>
    <xf numFmtId="0" fontId="4" fillId="0" borderId="0" xfId="0" applyFont="1" applyFill="1" applyBorder="1"/>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5" fillId="0" borderId="0" xfId="0" applyFont="1" applyFill="1" applyAlignment="1">
      <alignment vertical="center" wrapText="1"/>
    </xf>
    <xf numFmtId="0" fontId="12" fillId="0" borderId="0" xfId="0" applyFont="1" applyAlignment="1">
      <alignment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 fillId="0" borderId="0" xfId="1"/>
    <xf numFmtId="0" fontId="14" fillId="0" borderId="0" xfId="6" applyFont="1"/>
    <xf numFmtId="0" fontId="15" fillId="0" borderId="1" xfId="6" applyFont="1" applyBorder="1" applyAlignment="1">
      <alignment shrinkToFit="1"/>
    </xf>
    <xf numFmtId="0" fontId="14" fillId="0" borderId="1" xfId="6" applyFont="1" applyBorder="1"/>
    <xf numFmtId="0" fontId="15" fillId="3" borderId="1" xfId="6" applyFont="1" applyFill="1" applyBorder="1" applyAlignment="1">
      <alignment horizontal="center"/>
    </xf>
    <xf numFmtId="0" fontId="14" fillId="3" borderId="1" xfId="6" applyFont="1" applyFill="1" applyBorder="1" applyAlignment="1">
      <alignment horizontal="center" vertical="center"/>
    </xf>
    <xf numFmtId="14" fontId="14" fillId="3" borderId="1" xfId="6" applyNumberFormat="1" applyFont="1" applyFill="1" applyBorder="1" applyAlignment="1">
      <alignment horizontal="center" vertical="center"/>
    </xf>
    <xf numFmtId="0" fontId="15" fillId="3" borderId="1" xfId="6" applyFont="1" applyFill="1" applyBorder="1" applyAlignment="1">
      <alignment horizontal="center" vertical="center"/>
    </xf>
    <xf numFmtId="0" fontId="14" fillId="3" borderId="1" xfId="6" applyFont="1" applyFill="1" applyBorder="1"/>
    <xf numFmtId="0" fontId="14" fillId="0" borderId="1" xfId="6" applyFont="1" applyFill="1" applyBorder="1"/>
    <xf numFmtId="0" fontId="14" fillId="0" borderId="1" xfId="6" applyFont="1" applyBorder="1" applyAlignment="1">
      <alignment horizontal="center" vertical="center"/>
    </xf>
    <xf numFmtId="14" fontId="14" fillId="0" borderId="1" xfId="6" applyNumberFormat="1" applyFont="1" applyBorder="1" applyAlignment="1">
      <alignment horizontal="center" vertical="center"/>
    </xf>
    <xf numFmtId="0" fontId="14" fillId="2" borderId="1" xfId="6" applyFont="1" applyFill="1" applyBorder="1"/>
    <xf numFmtId="0" fontId="15" fillId="0" borderId="0" xfId="6" applyFont="1" applyAlignment="1">
      <alignment horizontal="center" vertical="center"/>
    </xf>
    <xf numFmtId="0" fontId="19" fillId="0" borderId="0" xfId="6" applyFont="1" applyAlignment="1">
      <alignment horizontal="center" vertical="center"/>
    </xf>
    <xf numFmtId="0" fontId="14" fillId="4" borderId="1" xfId="6" applyFont="1" applyFill="1" applyBorder="1" applyAlignment="1">
      <alignment horizontal="center" vertical="center"/>
    </xf>
    <xf numFmtId="0" fontId="14" fillId="0" borderId="1" xfId="6" applyFont="1" applyBorder="1" applyAlignment="1">
      <alignment horizontal="center" vertical="center" wrapText="1"/>
    </xf>
    <xf numFmtId="0" fontId="15" fillId="0" borderId="1" xfId="6" applyFont="1" applyBorder="1" applyAlignment="1">
      <alignment horizontal="center" vertical="center" shrinkToFit="1"/>
    </xf>
    <xf numFmtId="0" fontId="14" fillId="6" borderId="1" xfId="6" applyFont="1" applyFill="1" applyBorder="1"/>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left"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0" borderId="0" xfId="0" applyFont="1" applyFill="1" applyAlignment="1">
      <alignment horizontal="center" vertical="center" wrapText="1"/>
    </xf>
    <xf numFmtId="0" fontId="5" fillId="0"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3" fillId="0" borderId="0" xfId="0" applyNumberFormat="1" applyFont="1" applyFill="1" applyAlignment="1">
      <alignment horizontal="left" vertical="center" wrapText="1"/>
    </xf>
    <xf numFmtId="0" fontId="11" fillId="0" borderId="0" xfId="6" applyFont="1" applyAlignment="1">
      <alignment horizontal="center" vertical="center"/>
    </xf>
    <xf numFmtId="0" fontId="14" fillId="0" borderId="0" xfId="6" applyFont="1" applyAlignment="1"/>
    <xf numFmtId="0" fontId="16" fillId="0" borderId="0" xfId="6" applyFont="1" applyAlignment="1"/>
    <xf numFmtId="0" fontId="15" fillId="0" borderId="8" xfId="6" applyFont="1" applyBorder="1" applyAlignment="1">
      <alignment horizontal="center" vertical="center"/>
    </xf>
    <xf numFmtId="0" fontId="13" fillId="0" borderId="8" xfId="6" applyBorder="1" applyAlignment="1"/>
    <xf numFmtId="0" fontId="14" fillId="0" borderId="2" xfId="6" applyFont="1" applyBorder="1" applyAlignment="1">
      <alignment horizontal="center" vertical="center"/>
    </xf>
    <xf numFmtId="0" fontId="16" fillId="0" borderId="3" xfId="6" applyFont="1" applyBorder="1" applyAlignment="1">
      <alignment horizontal="center" vertical="center"/>
    </xf>
    <xf numFmtId="0" fontId="16" fillId="0" borderId="6" xfId="6" applyFont="1" applyBorder="1" applyAlignment="1">
      <alignment horizontal="center" vertical="center"/>
    </xf>
    <xf numFmtId="0" fontId="14" fillId="4" borderId="9" xfId="6" applyFont="1" applyFill="1" applyBorder="1" applyAlignment="1">
      <alignment horizontal="center" vertical="center"/>
    </xf>
    <xf numFmtId="0" fontId="14" fillId="4" borderId="10" xfId="6" applyFont="1" applyFill="1" applyBorder="1" applyAlignment="1">
      <alignment horizontal="center" vertical="center"/>
    </xf>
    <xf numFmtId="0" fontId="14" fillId="4" borderId="13" xfId="6" applyFont="1" applyFill="1" applyBorder="1" applyAlignment="1">
      <alignment horizontal="center" vertical="center"/>
    </xf>
    <xf numFmtId="0" fontId="14" fillId="4" borderId="14" xfId="6" applyFont="1" applyFill="1" applyBorder="1" applyAlignment="1">
      <alignment horizontal="center" vertical="center"/>
    </xf>
    <xf numFmtId="0" fontId="14" fillId="0" borderId="10" xfId="6" applyFont="1" applyBorder="1" applyAlignment="1">
      <alignment horizontal="center" vertical="center"/>
    </xf>
    <xf numFmtId="0" fontId="14" fillId="0" borderId="13" xfId="6" applyFont="1" applyBorder="1" applyAlignment="1">
      <alignment horizontal="center" vertical="center"/>
    </xf>
    <xf numFmtId="0" fontId="14" fillId="0" borderId="14" xfId="6" applyFont="1" applyBorder="1" applyAlignment="1">
      <alignment horizontal="center" vertical="center"/>
    </xf>
    <xf numFmtId="0" fontId="14" fillId="0" borderId="5" xfId="6" applyFont="1" applyBorder="1" applyAlignment="1">
      <alignment horizontal="center" vertical="center" wrapText="1"/>
    </xf>
    <xf numFmtId="0" fontId="16" fillId="0" borderId="7" xfId="6" applyFont="1" applyBorder="1" applyAlignment="1">
      <alignment horizontal="center" vertical="center"/>
    </xf>
    <xf numFmtId="0" fontId="14" fillId="0" borderId="5" xfId="6" applyFont="1" applyBorder="1" applyAlignment="1">
      <alignment horizontal="center" vertical="center"/>
    </xf>
    <xf numFmtId="0" fontId="13" fillId="0" borderId="7" xfId="6" applyBorder="1" applyAlignment="1">
      <alignment horizontal="center" vertical="center" wrapText="1"/>
    </xf>
    <xf numFmtId="0" fontId="17" fillId="0" borderId="5" xfId="6" applyFont="1" applyBorder="1" applyAlignment="1">
      <alignment horizontal="center" vertical="center" wrapText="1"/>
    </xf>
    <xf numFmtId="0" fontId="18" fillId="0" borderId="7" xfId="6" applyFont="1" applyBorder="1" applyAlignment="1">
      <alignment horizontal="center" vertical="center" wrapText="1"/>
    </xf>
    <xf numFmtId="0" fontId="14" fillId="4" borderId="5" xfId="6" applyFont="1" applyFill="1" applyBorder="1" applyAlignment="1">
      <alignment horizontal="center" vertical="center"/>
    </xf>
    <xf numFmtId="0" fontId="14" fillId="0" borderId="7" xfId="6" applyFont="1" applyBorder="1" applyAlignment="1">
      <alignment horizontal="center" vertical="center"/>
    </xf>
    <xf numFmtId="0" fontId="14" fillId="0" borderId="8" xfId="6" applyFont="1" applyBorder="1" applyAlignment="1">
      <alignment horizontal="center" vertical="center"/>
    </xf>
    <xf numFmtId="0" fontId="14" fillId="0" borderId="4" xfId="6" applyFont="1" applyBorder="1" applyAlignment="1">
      <alignment horizontal="center" vertical="center"/>
    </xf>
    <xf numFmtId="0" fontId="14" fillId="0" borderId="11" xfId="6" applyFont="1" applyBorder="1" applyAlignment="1">
      <alignment horizontal="center" vertical="center"/>
    </xf>
    <xf numFmtId="0" fontId="14" fillId="0" borderId="0" xfId="6" applyFont="1" applyAlignment="1">
      <alignment horizontal="center" vertical="center"/>
    </xf>
    <xf numFmtId="0" fontId="14" fillId="0" borderId="12" xfId="6" applyFont="1" applyBorder="1" applyAlignment="1">
      <alignment horizontal="center" vertical="center"/>
    </xf>
    <xf numFmtId="0" fontId="20" fillId="0" borderId="8" xfId="6" applyFont="1" applyBorder="1" applyAlignment="1"/>
    <xf numFmtId="0" fontId="14" fillId="5" borderId="2" xfId="6" applyFont="1" applyFill="1" applyBorder="1" applyAlignment="1">
      <alignment horizontal="center" vertical="center"/>
    </xf>
    <xf numFmtId="0" fontId="13" fillId="5" borderId="3" xfId="6" applyFill="1" applyBorder="1" applyAlignment="1">
      <alignment horizontal="center" vertical="center"/>
    </xf>
    <xf numFmtId="0" fontId="13" fillId="5" borderId="6" xfId="6" applyFill="1" applyBorder="1" applyAlignment="1">
      <alignment horizontal="center" vertical="center"/>
    </xf>
    <xf numFmtId="0" fontId="17" fillId="0" borderId="1" xfId="6" applyFont="1" applyBorder="1" applyAlignment="1"/>
    <xf numFmtId="0" fontId="13" fillId="0" borderId="1" xfId="6" applyBorder="1" applyAlignment="1"/>
    <xf numFmtId="0" fontId="14" fillId="5" borderId="2" xfId="6" applyFont="1" applyFill="1" applyBorder="1" applyAlignment="1"/>
    <xf numFmtId="0" fontId="13" fillId="5" borderId="3" xfId="6" applyFill="1" applyBorder="1" applyAlignment="1"/>
    <xf numFmtId="0" fontId="13" fillId="5" borderId="6" xfId="6" applyFill="1" applyBorder="1" applyAlignment="1"/>
    <xf numFmtId="0" fontId="11" fillId="0" borderId="0" xfId="0" applyFont="1" applyAlignment="1">
      <alignment horizontal="center" wrapText="1"/>
    </xf>
    <xf numFmtId="0" fontId="22" fillId="0" borderId="0" xfId="6" applyFont="1" applyAlignment="1">
      <alignment horizontal="right"/>
    </xf>
    <xf numFmtId="0" fontId="23" fillId="0" borderId="0" xfId="1" applyFont="1" applyAlignment="1">
      <alignment horizontal="right"/>
    </xf>
    <xf numFmtId="0" fontId="23" fillId="0" borderId="0" xfId="0" applyFont="1" applyFill="1" applyAlignment="1">
      <alignment horizontal="right" vertical="center"/>
    </xf>
  </cellXfs>
  <cellStyles count="7">
    <cellStyle name="Обычный" xfId="0" builtinId="0"/>
    <cellStyle name="Обычный 2" xfId="1" xr:uid="{00000000-0005-0000-0000-000001000000}"/>
    <cellStyle name="Обычный 3" xfId="3" xr:uid="{00000000-0005-0000-0000-000002000000}"/>
    <cellStyle name="Обычный 4" xfId="2" xr:uid="{00000000-0005-0000-0000-000003000000}"/>
    <cellStyle name="Обычный 4 2" xfId="6" xr:uid="{00000000-0005-0000-0000-000004000000}"/>
    <cellStyle name="Обычный 5" xfId="4" xr:uid="{00000000-0005-0000-0000-000005000000}"/>
    <cellStyle name="Обычный 7"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56030</xdr:rowOff>
    </xdr:to>
    <xdr:pic>
      <xdr:nvPicPr>
        <xdr:cNvPr id="2" name="Рисунок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F178"/>
  <sheetViews>
    <sheetView tabSelected="1" view="pageBreakPreview" zoomScaleNormal="110" zoomScaleSheetLayoutView="100" workbookViewId="0">
      <selection activeCell="A6" sqref="A6:D6"/>
    </sheetView>
  </sheetViews>
  <sheetFormatPr defaultColWidth="9.1796875" defaultRowHeight="15.5" x14ac:dyDescent="0.35"/>
  <cols>
    <col min="1" max="1" width="7.1796875" style="3" customWidth="1"/>
    <col min="2" max="2" width="58.81640625" style="4" customWidth="1"/>
    <col min="3" max="3" width="13.54296875" style="3" customWidth="1"/>
    <col min="4" max="4" width="15.26953125" style="3" customWidth="1"/>
    <col min="5" max="5" width="50" style="45" customWidth="1"/>
    <col min="6" max="6" width="9.1796875" style="13"/>
    <col min="7" max="16384" width="9.1796875" style="8"/>
  </cols>
  <sheetData>
    <row r="3" spans="1:4" ht="16.5" x14ac:dyDescent="0.35">
      <c r="C3" s="99" t="s">
        <v>265</v>
      </c>
      <c r="D3" s="99"/>
    </row>
    <row r="5" spans="1:4" ht="19.5" customHeight="1" x14ac:dyDescent="0.35">
      <c r="A5" s="52" t="s">
        <v>14</v>
      </c>
      <c r="B5" s="52"/>
      <c r="C5" s="52"/>
      <c r="D5" s="52"/>
    </row>
    <row r="6" spans="1:4" ht="51" customHeight="1" x14ac:dyDescent="0.35">
      <c r="A6" s="52" t="s">
        <v>102</v>
      </c>
      <c r="B6" s="52"/>
      <c r="C6" s="52"/>
      <c r="D6" s="52"/>
    </row>
    <row r="7" spans="1:4" ht="14.25" customHeight="1" x14ac:dyDescent="0.35">
      <c r="A7" s="53"/>
      <c r="B7" s="53"/>
      <c r="C7" s="53"/>
      <c r="D7" s="53"/>
    </row>
    <row r="8" spans="1:4" ht="37.5" customHeight="1" x14ac:dyDescent="0.35">
      <c r="A8" s="52" t="s">
        <v>0</v>
      </c>
      <c r="B8" s="52"/>
      <c r="C8" s="52"/>
      <c r="D8" s="52"/>
    </row>
    <row r="9" spans="1:4" x14ac:dyDescent="0.35">
      <c r="A9" s="44"/>
      <c r="B9" s="43"/>
      <c r="C9" s="44"/>
      <c r="D9" s="44"/>
    </row>
    <row r="10" spans="1:4" ht="15" x14ac:dyDescent="0.35">
      <c r="A10" s="50" t="s">
        <v>12</v>
      </c>
      <c r="B10" s="50"/>
      <c r="C10" s="50"/>
      <c r="D10" s="50"/>
    </row>
    <row r="11" spans="1:4" ht="61.5" customHeight="1" x14ac:dyDescent="0.35">
      <c r="A11" s="50" t="s">
        <v>248</v>
      </c>
      <c r="B11" s="50"/>
      <c r="C11" s="50"/>
      <c r="D11" s="50"/>
    </row>
    <row r="12" spans="1:4" ht="18.75" customHeight="1" x14ac:dyDescent="0.35">
      <c r="A12" s="17" t="s">
        <v>10</v>
      </c>
      <c r="B12" s="17"/>
      <c r="C12" s="17"/>
      <c r="D12" s="17"/>
    </row>
    <row r="13" spans="1:4" ht="34.5" customHeight="1" x14ac:dyDescent="0.35">
      <c r="A13" s="52" t="s">
        <v>39</v>
      </c>
      <c r="B13" s="52"/>
      <c r="C13" s="52"/>
      <c r="D13" s="52"/>
    </row>
    <row r="14" spans="1:4" ht="9" customHeight="1" x14ac:dyDescent="0.35">
      <c r="A14" s="44"/>
      <c r="B14" s="43"/>
      <c r="C14" s="44"/>
      <c r="D14" s="44"/>
    </row>
    <row r="15" spans="1:4" ht="80.25" customHeight="1" x14ac:dyDescent="0.35">
      <c r="A15" s="51" t="s">
        <v>36</v>
      </c>
      <c r="B15" s="51"/>
      <c r="C15" s="51"/>
      <c r="D15" s="51"/>
    </row>
    <row r="16" spans="1:4" ht="95.25" customHeight="1" x14ac:dyDescent="0.35">
      <c r="A16" s="51" t="s">
        <v>247</v>
      </c>
      <c r="B16" s="51"/>
      <c r="C16" s="51"/>
      <c r="D16" s="51"/>
    </row>
    <row r="17" spans="1:6" ht="27.75" customHeight="1" x14ac:dyDescent="0.35">
      <c r="A17" s="50" t="s">
        <v>40</v>
      </c>
      <c r="B17" s="50"/>
      <c r="C17" s="50"/>
      <c r="D17" s="50"/>
    </row>
    <row r="18" spans="1:6" ht="28.5" customHeight="1" x14ac:dyDescent="0.35">
      <c r="A18" s="43"/>
      <c r="B18" s="49" t="s">
        <v>21</v>
      </c>
      <c r="C18" s="49"/>
      <c r="D18" s="43"/>
    </row>
    <row r="19" spans="1:6" ht="13.5" customHeight="1" x14ac:dyDescent="0.35">
      <c r="A19" s="44"/>
      <c r="B19" s="43"/>
      <c r="C19" s="44"/>
      <c r="D19" s="44"/>
    </row>
    <row r="20" spans="1:6" s="7" customFormat="1" x14ac:dyDescent="0.25">
      <c r="A20" s="2" t="s">
        <v>8</v>
      </c>
      <c r="B20" s="2" t="s">
        <v>1</v>
      </c>
      <c r="C20" s="2" t="s">
        <v>2</v>
      </c>
      <c r="D20" s="5" t="s">
        <v>3</v>
      </c>
      <c r="E20" s="54"/>
      <c r="F20" s="12"/>
    </row>
    <row r="21" spans="1:6" s="7" customFormat="1" x14ac:dyDescent="0.25">
      <c r="A21" s="6">
        <v>1</v>
      </c>
      <c r="B21" s="6">
        <v>2</v>
      </c>
      <c r="C21" s="6">
        <v>3</v>
      </c>
      <c r="D21" s="10">
        <v>4</v>
      </c>
      <c r="E21" s="54"/>
      <c r="F21" s="12"/>
    </row>
    <row r="22" spans="1:6" ht="45" x14ac:dyDescent="0.35">
      <c r="A22" s="2">
        <v>1</v>
      </c>
      <c r="B22" s="41" t="s">
        <v>104</v>
      </c>
      <c r="C22" s="42"/>
      <c r="D22" s="42"/>
    </row>
    <row r="23" spans="1:6" ht="108.5" x14ac:dyDescent="0.35">
      <c r="A23" s="2">
        <v>2</v>
      </c>
      <c r="B23" s="1" t="s">
        <v>116</v>
      </c>
      <c r="C23" s="2" t="s">
        <v>105</v>
      </c>
      <c r="D23" s="10">
        <v>1</v>
      </c>
    </row>
    <row r="24" spans="1:6" ht="46.5" x14ac:dyDescent="0.35">
      <c r="A24" s="2">
        <v>3</v>
      </c>
      <c r="B24" s="1" t="s">
        <v>107</v>
      </c>
      <c r="C24" s="2" t="s">
        <v>22</v>
      </c>
      <c r="D24" s="11" t="s">
        <v>106</v>
      </c>
      <c r="E24" s="46"/>
    </row>
    <row r="25" spans="1:6" ht="93" x14ac:dyDescent="0.35">
      <c r="A25" s="2">
        <v>4</v>
      </c>
      <c r="B25" s="1" t="s">
        <v>103</v>
      </c>
      <c r="C25" s="2" t="s">
        <v>22</v>
      </c>
      <c r="D25" s="11" t="s">
        <v>106</v>
      </c>
    </row>
    <row r="26" spans="1:6" ht="46.5" x14ac:dyDescent="0.35">
      <c r="A26" s="2">
        <v>5</v>
      </c>
      <c r="B26" s="1" t="s">
        <v>109</v>
      </c>
      <c r="C26" s="2" t="s">
        <v>35</v>
      </c>
      <c r="D26" s="11" t="s">
        <v>108</v>
      </c>
    </row>
    <row r="27" spans="1:6" ht="108.5" x14ac:dyDescent="0.35">
      <c r="A27" s="2">
        <v>6</v>
      </c>
      <c r="B27" s="1" t="s">
        <v>110</v>
      </c>
      <c r="C27" s="2" t="s">
        <v>34</v>
      </c>
      <c r="D27" s="11" t="s">
        <v>111</v>
      </c>
    </row>
    <row r="28" spans="1:6" ht="62" x14ac:dyDescent="0.35">
      <c r="A28" s="2">
        <v>7</v>
      </c>
      <c r="B28" s="1" t="s">
        <v>112</v>
      </c>
      <c r="C28" s="2" t="s">
        <v>9</v>
      </c>
      <c r="D28" s="11" t="s">
        <v>108</v>
      </c>
    </row>
    <row r="29" spans="1:6" ht="93" x14ac:dyDescent="0.35">
      <c r="A29" s="2">
        <v>8</v>
      </c>
      <c r="B29" s="9" t="s">
        <v>32</v>
      </c>
      <c r="C29" s="14" t="s">
        <v>29</v>
      </c>
      <c r="D29" s="16">
        <v>3</v>
      </c>
    </row>
    <row r="30" spans="1:6" ht="170.5" x14ac:dyDescent="0.35">
      <c r="A30" s="2">
        <v>9</v>
      </c>
      <c r="B30" s="1" t="s">
        <v>114</v>
      </c>
      <c r="C30" s="6" t="s">
        <v>9</v>
      </c>
      <c r="D30" s="11" t="s">
        <v>108</v>
      </c>
      <c r="E30" s="47"/>
    </row>
    <row r="31" spans="1:6" ht="31" x14ac:dyDescent="0.35">
      <c r="A31" s="2">
        <v>10</v>
      </c>
      <c r="B31" s="1" t="s">
        <v>113</v>
      </c>
      <c r="C31" s="2" t="s">
        <v>9</v>
      </c>
      <c r="D31" s="11" t="s">
        <v>108</v>
      </c>
      <c r="E31" s="47"/>
    </row>
    <row r="32" spans="1:6" ht="124" x14ac:dyDescent="0.35">
      <c r="A32" s="2">
        <v>11</v>
      </c>
      <c r="B32" s="1" t="s">
        <v>115</v>
      </c>
      <c r="C32" s="6" t="s">
        <v>34</v>
      </c>
      <c r="D32" s="6">
        <f>1.179+0.013</f>
        <v>1.1919999999999999</v>
      </c>
      <c r="E32" s="47"/>
    </row>
    <row r="33" spans="1:4" x14ac:dyDescent="0.35">
      <c r="A33" s="2">
        <v>12</v>
      </c>
      <c r="B33" s="48" t="s">
        <v>101</v>
      </c>
    </row>
    <row r="34" spans="1:4" ht="45.75" customHeight="1" x14ac:dyDescent="0.35">
      <c r="A34" s="2">
        <v>13</v>
      </c>
      <c r="B34" s="41" t="s">
        <v>119</v>
      </c>
      <c r="C34" s="6"/>
      <c r="D34" s="10"/>
    </row>
    <row r="35" spans="1:4" ht="111" customHeight="1" x14ac:dyDescent="0.35">
      <c r="A35" s="2">
        <v>14</v>
      </c>
      <c r="B35" s="1" t="s">
        <v>120</v>
      </c>
      <c r="C35" s="2" t="s">
        <v>121</v>
      </c>
      <c r="D35" s="10">
        <v>1</v>
      </c>
    </row>
    <row r="36" spans="1:4" ht="45.75" customHeight="1" x14ac:dyDescent="0.35">
      <c r="A36" s="2">
        <v>15</v>
      </c>
      <c r="B36" s="1" t="s">
        <v>122</v>
      </c>
      <c r="C36" s="2" t="s">
        <v>22</v>
      </c>
      <c r="D36" s="11" t="s">
        <v>123</v>
      </c>
    </row>
    <row r="37" spans="1:4" ht="98.25" customHeight="1" x14ac:dyDescent="0.35">
      <c r="A37" s="2">
        <v>16</v>
      </c>
      <c r="B37" s="1" t="s">
        <v>118</v>
      </c>
      <c r="C37" s="2" t="s">
        <v>22</v>
      </c>
      <c r="D37" s="11" t="s">
        <v>123</v>
      </c>
    </row>
    <row r="38" spans="1:4" ht="51.75" customHeight="1" x14ac:dyDescent="0.35">
      <c r="A38" s="2">
        <v>17</v>
      </c>
      <c r="B38" s="1" t="s">
        <v>125</v>
      </c>
      <c r="C38" s="2" t="s">
        <v>35</v>
      </c>
      <c r="D38" s="11" t="s">
        <v>124</v>
      </c>
    </row>
    <row r="39" spans="1:4" ht="111" customHeight="1" x14ac:dyDescent="0.35">
      <c r="A39" s="2">
        <v>18</v>
      </c>
      <c r="B39" s="1" t="s">
        <v>126</v>
      </c>
      <c r="C39" s="2" t="s">
        <v>34</v>
      </c>
      <c r="D39" s="11" t="s">
        <v>127</v>
      </c>
    </row>
    <row r="40" spans="1:4" ht="78.75" customHeight="1" x14ac:dyDescent="0.35">
      <c r="A40" s="2">
        <v>19</v>
      </c>
      <c r="B40" s="1" t="s">
        <v>128</v>
      </c>
      <c r="C40" s="2" t="s">
        <v>9</v>
      </c>
      <c r="D40" s="11" t="s">
        <v>124</v>
      </c>
    </row>
    <row r="41" spans="1:4" ht="94.5" customHeight="1" x14ac:dyDescent="0.35">
      <c r="A41" s="2">
        <v>20</v>
      </c>
      <c r="B41" s="9" t="s">
        <v>32</v>
      </c>
      <c r="C41" s="14" t="s">
        <v>29</v>
      </c>
      <c r="D41" s="15">
        <v>3</v>
      </c>
    </row>
    <row r="42" spans="1:4" ht="170.5" x14ac:dyDescent="0.35">
      <c r="A42" s="2">
        <v>21</v>
      </c>
      <c r="B42" s="1" t="s">
        <v>129</v>
      </c>
      <c r="C42" s="6" t="s">
        <v>9</v>
      </c>
      <c r="D42" s="11" t="s">
        <v>124</v>
      </c>
    </row>
    <row r="43" spans="1:4" ht="31" x14ac:dyDescent="0.35">
      <c r="A43" s="2">
        <v>22</v>
      </c>
      <c r="B43" s="1" t="s">
        <v>130</v>
      </c>
      <c r="C43" s="2" t="s">
        <v>9</v>
      </c>
      <c r="D43" s="11" t="s">
        <v>124</v>
      </c>
    </row>
    <row r="44" spans="1:4" ht="108.5" x14ac:dyDescent="0.35">
      <c r="A44" s="2">
        <v>23</v>
      </c>
      <c r="B44" s="1" t="s">
        <v>131</v>
      </c>
      <c r="C44" s="6" t="s">
        <v>34</v>
      </c>
      <c r="D44" s="6">
        <f>6.807+0.074</f>
        <v>6.8810000000000002</v>
      </c>
    </row>
    <row r="45" spans="1:4" ht="32.25" customHeight="1" x14ac:dyDescent="0.35">
      <c r="A45" s="2">
        <v>24</v>
      </c>
      <c r="B45" s="9" t="s">
        <v>197</v>
      </c>
      <c r="C45" s="6"/>
      <c r="D45" s="10"/>
    </row>
    <row r="46" spans="1:4" ht="45" x14ac:dyDescent="0.35">
      <c r="A46" s="2">
        <v>25</v>
      </c>
      <c r="B46" s="41" t="s">
        <v>198</v>
      </c>
      <c r="C46" s="6"/>
      <c r="D46" s="10"/>
    </row>
    <row r="47" spans="1:4" ht="108.5" x14ac:dyDescent="0.35">
      <c r="A47" s="2">
        <v>26</v>
      </c>
      <c r="B47" s="1" t="s">
        <v>133</v>
      </c>
      <c r="C47" s="2" t="s">
        <v>132</v>
      </c>
      <c r="D47" s="10">
        <v>1</v>
      </c>
    </row>
    <row r="48" spans="1:4" ht="46.5" x14ac:dyDescent="0.35">
      <c r="A48" s="2">
        <v>27</v>
      </c>
      <c r="B48" s="1" t="s">
        <v>142</v>
      </c>
      <c r="C48" s="2" t="s">
        <v>22</v>
      </c>
      <c r="D48" s="11" t="s">
        <v>143</v>
      </c>
    </row>
    <row r="49" spans="1:4" ht="93" x14ac:dyDescent="0.35">
      <c r="A49" s="2">
        <v>28</v>
      </c>
      <c r="B49" s="1" t="s">
        <v>139</v>
      </c>
      <c r="C49" s="2" t="s">
        <v>22</v>
      </c>
      <c r="D49" s="11" t="s">
        <v>143</v>
      </c>
    </row>
    <row r="50" spans="1:4" ht="62" x14ac:dyDescent="0.35">
      <c r="A50" s="2">
        <v>29</v>
      </c>
      <c r="B50" s="1" t="s">
        <v>135</v>
      </c>
      <c r="C50" s="2" t="s">
        <v>35</v>
      </c>
      <c r="D50" s="11" t="s">
        <v>134</v>
      </c>
    </row>
    <row r="51" spans="1:4" ht="124" x14ac:dyDescent="0.35">
      <c r="A51" s="2">
        <v>30</v>
      </c>
      <c r="B51" s="1" t="s">
        <v>140</v>
      </c>
      <c r="C51" s="2" t="s">
        <v>34</v>
      </c>
      <c r="D51" s="11" t="s">
        <v>136</v>
      </c>
    </row>
    <row r="52" spans="1:4" ht="93" x14ac:dyDescent="0.35">
      <c r="A52" s="2">
        <v>31</v>
      </c>
      <c r="B52" s="1" t="s">
        <v>141</v>
      </c>
      <c r="C52" s="2" t="s">
        <v>9</v>
      </c>
      <c r="D52" s="11" t="s">
        <v>134</v>
      </c>
    </row>
    <row r="53" spans="1:4" ht="93" x14ac:dyDescent="0.35">
      <c r="A53" s="2">
        <v>32</v>
      </c>
      <c r="B53" s="9" t="s">
        <v>32</v>
      </c>
      <c r="C53" s="14" t="s">
        <v>29</v>
      </c>
      <c r="D53" s="15">
        <v>6</v>
      </c>
    </row>
    <row r="54" spans="1:4" ht="201.5" x14ac:dyDescent="0.35">
      <c r="A54" s="2">
        <v>33</v>
      </c>
      <c r="B54" s="1" t="s">
        <v>137</v>
      </c>
      <c r="C54" s="6" t="s">
        <v>9</v>
      </c>
      <c r="D54" s="11" t="s">
        <v>134</v>
      </c>
    </row>
    <row r="55" spans="1:4" ht="46.5" x14ac:dyDescent="0.35">
      <c r="A55" s="2">
        <v>34</v>
      </c>
      <c r="B55" s="1" t="s">
        <v>138</v>
      </c>
      <c r="C55" s="2" t="s">
        <v>9</v>
      </c>
      <c r="D55" s="11" t="s">
        <v>134</v>
      </c>
    </row>
    <row r="56" spans="1:4" ht="124" x14ac:dyDescent="0.35">
      <c r="A56" s="2">
        <v>35</v>
      </c>
      <c r="B56" s="1" t="s">
        <v>144</v>
      </c>
      <c r="C56" s="6" t="s">
        <v>34</v>
      </c>
      <c r="D56" s="6">
        <f>18.088+0.03</f>
        <v>18.118000000000002</v>
      </c>
    </row>
    <row r="57" spans="1:4" x14ac:dyDescent="0.35">
      <c r="A57" s="2">
        <v>36</v>
      </c>
      <c r="B57" s="9" t="s">
        <v>199</v>
      </c>
      <c r="C57" s="6"/>
      <c r="D57" s="10"/>
    </row>
    <row r="58" spans="1:4" ht="45" x14ac:dyDescent="0.35">
      <c r="A58" s="2">
        <v>37</v>
      </c>
      <c r="B58" s="41" t="s">
        <v>200</v>
      </c>
      <c r="C58" s="6"/>
      <c r="D58" s="10"/>
    </row>
    <row r="59" spans="1:4" ht="108.5" x14ac:dyDescent="0.35">
      <c r="A59" s="2">
        <v>38</v>
      </c>
      <c r="B59" s="1" t="s">
        <v>201</v>
      </c>
      <c r="C59" s="2" t="s">
        <v>202</v>
      </c>
      <c r="D59" s="10">
        <v>1</v>
      </c>
    </row>
    <row r="60" spans="1:4" ht="46.5" x14ac:dyDescent="0.35">
      <c r="A60" s="2">
        <v>39</v>
      </c>
      <c r="B60" s="1" t="s">
        <v>203</v>
      </c>
      <c r="C60" s="2" t="s">
        <v>22</v>
      </c>
      <c r="D60" s="11" t="s">
        <v>204</v>
      </c>
    </row>
    <row r="61" spans="1:4" ht="93" x14ac:dyDescent="0.35">
      <c r="A61" s="2">
        <v>40</v>
      </c>
      <c r="B61" s="1" t="s">
        <v>139</v>
      </c>
      <c r="C61" s="2" t="s">
        <v>22</v>
      </c>
      <c r="D61" s="11" t="s">
        <v>204</v>
      </c>
    </row>
    <row r="62" spans="1:4" ht="31" x14ac:dyDescent="0.35">
      <c r="A62" s="2">
        <v>41</v>
      </c>
      <c r="B62" s="1" t="s">
        <v>206</v>
      </c>
      <c r="C62" s="2" t="s">
        <v>35</v>
      </c>
      <c r="D62" s="11" t="s">
        <v>205</v>
      </c>
    </row>
    <row r="63" spans="1:4" ht="124" x14ac:dyDescent="0.35">
      <c r="A63" s="2">
        <v>42</v>
      </c>
      <c r="B63" s="1" t="s">
        <v>207</v>
      </c>
      <c r="C63" s="2" t="s">
        <v>34</v>
      </c>
      <c r="D63" s="11" t="s">
        <v>208</v>
      </c>
    </row>
    <row r="64" spans="1:4" ht="62" x14ac:dyDescent="0.35">
      <c r="A64" s="2">
        <v>43</v>
      </c>
      <c r="B64" s="1" t="s">
        <v>209</v>
      </c>
      <c r="C64" s="2" t="s">
        <v>9</v>
      </c>
      <c r="D64" s="11" t="s">
        <v>205</v>
      </c>
    </row>
    <row r="65" spans="1:4" ht="93" x14ac:dyDescent="0.35">
      <c r="A65" s="2">
        <v>44</v>
      </c>
      <c r="B65" s="9" t="s">
        <v>32</v>
      </c>
      <c r="C65" s="14" t="s">
        <v>29</v>
      </c>
      <c r="D65" s="15">
        <v>3</v>
      </c>
    </row>
    <row r="66" spans="1:4" x14ac:dyDescent="0.35">
      <c r="A66" s="2">
        <v>45</v>
      </c>
      <c r="B66" s="9" t="s">
        <v>210</v>
      </c>
      <c r="C66" s="6"/>
      <c r="D66" s="10"/>
    </row>
    <row r="67" spans="1:4" ht="45" x14ac:dyDescent="0.35">
      <c r="A67" s="2">
        <v>46</v>
      </c>
      <c r="B67" s="41" t="s">
        <v>160</v>
      </c>
      <c r="C67" s="42"/>
      <c r="D67" s="42"/>
    </row>
    <row r="68" spans="1:4" ht="108.5" x14ac:dyDescent="0.35">
      <c r="A68" s="2">
        <v>47</v>
      </c>
      <c r="B68" s="1" t="s">
        <v>145</v>
      </c>
      <c r="C68" s="2" t="s">
        <v>105</v>
      </c>
      <c r="D68" s="10">
        <v>1</v>
      </c>
    </row>
    <row r="69" spans="1:4" ht="46.5" x14ac:dyDescent="0.35">
      <c r="A69" s="2">
        <v>48</v>
      </c>
      <c r="B69" s="1" t="s">
        <v>146</v>
      </c>
      <c r="C69" s="2" t="s">
        <v>22</v>
      </c>
      <c r="D69" s="11" t="s">
        <v>147</v>
      </c>
    </row>
    <row r="70" spans="1:4" ht="93" x14ac:dyDescent="0.35">
      <c r="A70" s="2">
        <v>49</v>
      </c>
      <c r="B70" s="1" t="s">
        <v>148</v>
      </c>
      <c r="C70" s="2" t="s">
        <v>22</v>
      </c>
      <c r="D70" s="11" t="s">
        <v>147</v>
      </c>
    </row>
    <row r="71" spans="1:4" ht="46.5" x14ac:dyDescent="0.35">
      <c r="A71" s="2">
        <v>50</v>
      </c>
      <c r="B71" s="1" t="s">
        <v>150</v>
      </c>
      <c r="C71" s="2" t="s">
        <v>35</v>
      </c>
      <c r="D71" s="11" t="s">
        <v>149</v>
      </c>
    </row>
    <row r="72" spans="1:4" ht="108.5" x14ac:dyDescent="0.35">
      <c r="A72" s="2">
        <v>51</v>
      </c>
      <c r="B72" s="1" t="s">
        <v>151</v>
      </c>
      <c r="C72" s="2" t="s">
        <v>34</v>
      </c>
      <c r="D72" s="11" t="s">
        <v>117</v>
      </c>
    </row>
    <row r="73" spans="1:4" ht="62" x14ac:dyDescent="0.35">
      <c r="A73" s="2">
        <v>52</v>
      </c>
      <c r="B73" s="1" t="s">
        <v>152</v>
      </c>
      <c r="C73" s="2" t="s">
        <v>9</v>
      </c>
      <c r="D73" s="11" t="s">
        <v>149</v>
      </c>
    </row>
    <row r="74" spans="1:4" ht="93" x14ac:dyDescent="0.35">
      <c r="A74" s="2">
        <v>53</v>
      </c>
      <c r="B74" s="9" t="s">
        <v>32</v>
      </c>
      <c r="C74" s="14" t="s">
        <v>29</v>
      </c>
      <c r="D74" s="16">
        <v>3</v>
      </c>
    </row>
    <row r="75" spans="1:4" ht="170.5" x14ac:dyDescent="0.35">
      <c r="A75" s="2">
        <v>54</v>
      </c>
      <c r="B75" s="1" t="s">
        <v>153</v>
      </c>
      <c r="C75" s="6" t="s">
        <v>9</v>
      </c>
      <c r="D75" s="11" t="s">
        <v>149</v>
      </c>
    </row>
    <row r="76" spans="1:4" ht="31" x14ac:dyDescent="0.35">
      <c r="A76" s="2">
        <v>55</v>
      </c>
      <c r="B76" s="1" t="s">
        <v>154</v>
      </c>
      <c r="C76" s="2" t="s">
        <v>9</v>
      </c>
      <c r="D76" s="11" t="s">
        <v>149</v>
      </c>
    </row>
    <row r="77" spans="1:4" ht="124" x14ac:dyDescent="0.35">
      <c r="A77" s="2">
        <v>56</v>
      </c>
      <c r="B77" s="1" t="s">
        <v>155</v>
      </c>
      <c r="C77" s="6" t="s">
        <v>34</v>
      </c>
      <c r="D77" s="6">
        <f>2.338+0.025</f>
        <v>2.363</v>
      </c>
    </row>
    <row r="78" spans="1:4" x14ac:dyDescent="0.35">
      <c r="A78" s="2">
        <v>57</v>
      </c>
      <c r="B78" s="48" t="s">
        <v>211</v>
      </c>
    </row>
    <row r="79" spans="1:4" ht="45" x14ac:dyDescent="0.35">
      <c r="A79" s="2">
        <v>58</v>
      </c>
      <c r="B79" s="41" t="s">
        <v>161</v>
      </c>
      <c r="C79" s="42"/>
      <c r="D79" s="42"/>
    </row>
    <row r="80" spans="1:4" ht="108.5" x14ac:dyDescent="0.35">
      <c r="A80" s="2">
        <v>59</v>
      </c>
      <c r="B80" s="1" t="s">
        <v>163</v>
      </c>
      <c r="C80" s="2" t="s">
        <v>162</v>
      </c>
      <c r="D80" s="10">
        <v>1</v>
      </c>
    </row>
    <row r="81" spans="1:4" ht="46.5" x14ac:dyDescent="0.35">
      <c r="A81" s="2">
        <v>60</v>
      </c>
      <c r="B81" s="1" t="s">
        <v>156</v>
      </c>
      <c r="C81" s="2" t="s">
        <v>22</v>
      </c>
      <c r="D81" s="11" t="s">
        <v>157</v>
      </c>
    </row>
    <row r="82" spans="1:4" ht="93" x14ac:dyDescent="0.35">
      <c r="A82" s="2">
        <v>61</v>
      </c>
      <c r="B82" s="1" t="s">
        <v>158</v>
      </c>
      <c r="C82" s="2" t="s">
        <v>22</v>
      </c>
      <c r="D82" s="11" t="s">
        <v>157</v>
      </c>
    </row>
    <row r="83" spans="1:4" ht="46.5" x14ac:dyDescent="0.35">
      <c r="A83" s="2">
        <v>62</v>
      </c>
      <c r="B83" s="1" t="s">
        <v>165</v>
      </c>
      <c r="C83" s="2" t="s">
        <v>35</v>
      </c>
      <c r="D83" s="11" t="s">
        <v>164</v>
      </c>
    </row>
    <row r="84" spans="1:4" ht="108.5" x14ac:dyDescent="0.35">
      <c r="A84" s="2">
        <v>63</v>
      </c>
      <c r="B84" s="1" t="s">
        <v>166</v>
      </c>
      <c r="C84" s="2" t="s">
        <v>34</v>
      </c>
      <c r="D84" s="11" t="s">
        <v>167</v>
      </c>
    </row>
    <row r="85" spans="1:4" ht="62" x14ac:dyDescent="0.35">
      <c r="A85" s="2">
        <v>64</v>
      </c>
      <c r="B85" s="1" t="s">
        <v>168</v>
      </c>
      <c r="C85" s="2" t="s">
        <v>9</v>
      </c>
      <c r="D85" s="11" t="s">
        <v>164</v>
      </c>
    </row>
    <row r="86" spans="1:4" ht="93" x14ac:dyDescent="0.35">
      <c r="A86" s="2">
        <v>65</v>
      </c>
      <c r="B86" s="9" t="s">
        <v>32</v>
      </c>
      <c r="C86" s="14" t="s">
        <v>29</v>
      </c>
      <c r="D86" s="16">
        <v>3</v>
      </c>
    </row>
    <row r="87" spans="1:4" ht="170.5" x14ac:dyDescent="0.35">
      <c r="A87" s="2">
        <v>66</v>
      </c>
      <c r="B87" s="1" t="s">
        <v>169</v>
      </c>
      <c r="C87" s="6" t="s">
        <v>9</v>
      </c>
      <c r="D87" s="11" t="s">
        <v>164</v>
      </c>
    </row>
    <row r="88" spans="1:4" ht="31" x14ac:dyDescent="0.35">
      <c r="A88" s="2">
        <v>67</v>
      </c>
      <c r="B88" s="1" t="s">
        <v>170</v>
      </c>
      <c r="C88" s="2" t="s">
        <v>9</v>
      </c>
      <c r="D88" s="11" t="s">
        <v>164</v>
      </c>
    </row>
    <row r="89" spans="1:4" ht="124" x14ac:dyDescent="0.35">
      <c r="A89" s="2">
        <v>68</v>
      </c>
      <c r="B89" s="1" t="s">
        <v>171</v>
      </c>
      <c r="C89" s="6" t="s">
        <v>34</v>
      </c>
      <c r="D89" s="6">
        <f>4.088+0.044</f>
        <v>4.1319999999999997</v>
      </c>
    </row>
    <row r="90" spans="1:4" x14ac:dyDescent="0.35">
      <c r="A90" s="2">
        <v>69</v>
      </c>
      <c r="B90" s="48" t="s">
        <v>211</v>
      </c>
    </row>
    <row r="91" spans="1:4" ht="60" x14ac:dyDescent="0.35">
      <c r="A91" s="2">
        <v>70</v>
      </c>
      <c r="B91" s="41" t="s">
        <v>223</v>
      </c>
      <c r="C91" s="6"/>
      <c r="D91" s="10"/>
    </row>
    <row r="92" spans="1:4" ht="139.5" x14ac:dyDescent="0.35">
      <c r="A92" s="2">
        <v>71</v>
      </c>
      <c r="B92" s="1" t="s">
        <v>212</v>
      </c>
      <c r="C92" s="2" t="s">
        <v>213</v>
      </c>
      <c r="D92" s="10">
        <v>1</v>
      </c>
    </row>
    <row r="93" spans="1:4" ht="46.5" x14ac:dyDescent="0.35">
      <c r="A93" s="2">
        <v>72</v>
      </c>
      <c r="B93" s="1" t="s">
        <v>214</v>
      </c>
      <c r="C93" s="2" t="s">
        <v>22</v>
      </c>
      <c r="D93" s="11" t="s">
        <v>215</v>
      </c>
    </row>
    <row r="94" spans="1:4" ht="93" x14ac:dyDescent="0.35">
      <c r="A94" s="2">
        <v>73</v>
      </c>
      <c r="B94" s="1" t="s">
        <v>173</v>
      </c>
      <c r="C94" s="2" t="s">
        <v>22</v>
      </c>
      <c r="D94" s="11" t="s">
        <v>215</v>
      </c>
    </row>
    <row r="95" spans="1:4" ht="62" x14ac:dyDescent="0.35">
      <c r="A95" s="2">
        <v>74</v>
      </c>
      <c r="B95" s="1" t="s">
        <v>216</v>
      </c>
      <c r="C95" s="2" t="s">
        <v>35</v>
      </c>
      <c r="D95" s="11" t="s">
        <v>174</v>
      </c>
    </row>
    <row r="96" spans="1:4" ht="108.5" x14ac:dyDescent="0.35">
      <c r="A96" s="2">
        <v>75</v>
      </c>
      <c r="B96" s="1" t="s">
        <v>217</v>
      </c>
      <c r="C96" s="2" t="s">
        <v>34</v>
      </c>
      <c r="D96" s="11" t="s">
        <v>218</v>
      </c>
    </row>
    <row r="97" spans="1:4" ht="93" x14ac:dyDescent="0.35">
      <c r="A97" s="2">
        <v>76</v>
      </c>
      <c r="B97" s="1" t="s">
        <v>251</v>
      </c>
      <c r="C97" s="2" t="s">
        <v>9</v>
      </c>
      <c r="D97" s="11" t="s">
        <v>174</v>
      </c>
    </row>
    <row r="98" spans="1:4" ht="93" x14ac:dyDescent="0.35">
      <c r="A98" s="2">
        <v>77</v>
      </c>
      <c r="B98" s="9" t="s">
        <v>32</v>
      </c>
      <c r="C98" s="14" t="s">
        <v>29</v>
      </c>
      <c r="D98" s="16">
        <v>6</v>
      </c>
    </row>
    <row r="99" spans="1:4" ht="186" x14ac:dyDescent="0.35">
      <c r="A99" s="2">
        <v>78</v>
      </c>
      <c r="B99" s="1" t="s">
        <v>219</v>
      </c>
      <c r="C99" s="6" t="s">
        <v>9</v>
      </c>
      <c r="D99" s="11" t="s">
        <v>220</v>
      </c>
    </row>
    <row r="100" spans="1:4" ht="31" x14ac:dyDescent="0.35">
      <c r="A100" s="2">
        <v>79</v>
      </c>
      <c r="B100" s="1" t="s">
        <v>221</v>
      </c>
      <c r="C100" s="2" t="s">
        <v>9</v>
      </c>
      <c r="D100" s="11" t="s">
        <v>220</v>
      </c>
    </row>
    <row r="101" spans="1:4" ht="124" x14ac:dyDescent="0.35">
      <c r="A101" s="2">
        <v>80</v>
      </c>
      <c r="B101" s="1" t="s">
        <v>222</v>
      </c>
      <c r="C101" s="6" t="s">
        <v>34</v>
      </c>
      <c r="D101" s="6">
        <f>13.734+0.566</f>
        <v>14.3</v>
      </c>
    </row>
    <row r="102" spans="1:4" x14ac:dyDescent="0.35">
      <c r="A102" s="2">
        <v>81</v>
      </c>
      <c r="B102" s="48" t="s">
        <v>224</v>
      </c>
    </row>
    <row r="103" spans="1:4" ht="45" x14ac:dyDescent="0.35">
      <c r="A103" s="2">
        <v>82</v>
      </c>
      <c r="B103" s="41" t="s">
        <v>175</v>
      </c>
      <c r="C103" s="6"/>
      <c r="D103" s="10"/>
    </row>
    <row r="104" spans="1:4" ht="108.5" x14ac:dyDescent="0.35">
      <c r="A104" s="2">
        <v>83</v>
      </c>
      <c r="B104" s="1" t="s">
        <v>177</v>
      </c>
      <c r="C104" s="2" t="s">
        <v>176</v>
      </c>
      <c r="D104" s="10">
        <v>1</v>
      </c>
    </row>
    <row r="105" spans="1:4" ht="46.5" x14ac:dyDescent="0.35">
      <c r="A105" s="2">
        <v>84</v>
      </c>
      <c r="B105" s="1" t="s">
        <v>178</v>
      </c>
      <c r="C105" s="2" t="s">
        <v>22</v>
      </c>
      <c r="D105" s="11" t="s">
        <v>159</v>
      </c>
    </row>
    <row r="106" spans="1:4" ht="93" x14ac:dyDescent="0.35">
      <c r="A106" s="2">
        <v>85</v>
      </c>
      <c r="B106" s="1" t="s">
        <v>173</v>
      </c>
      <c r="C106" s="2" t="s">
        <v>22</v>
      </c>
      <c r="D106" s="11" t="s">
        <v>159</v>
      </c>
    </row>
    <row r="107" spans="1:4" ht="46.5" x14ac:dyDescent="0.35">
      <c r="A107" s="2">
        <v>86</v>
      </c>
      <c r="B107" s="1" t="s">
        <v>180</v>
      </c>
      <c r="C107" s="2" t="s">
        <v>35</v>
      </c>
      <c r="D107" s="11" t="s">
        <v>179</v>
      </c>
    </row>
    <row r="108" spans="1:4" ht="108.5" x14ac:dyDescent="0.35">
      <c r="A108" s="2">
        <v>87</v>
      </c>
      <c r="B108" s="1" t="s">
        <v>181</v>
      </c>
      <c r="C108" s="2" t="s">
        <v>34</v>
      </c>
      <c r="D108" s="11" t="s">
        <v>182</v>
      </c>
    </row>
    <row r="109" spans="1:4" ht="77.5" x14ac:dyDescent="0.35">
      <c r="A109" s="2">
        <v>88</v>
      </c>
      <c r="B109" s="1" t="s">
        <v>183</v>
      </c>
      <c r="C109" s="2" t="s">
        <v>9</v>
      </c>
      <c r="D109" s="11" t="s">
        <v>179</v>
      </c>
    </row>
    <row r="110" spans="1:4" ht="93" x14ac:dyDescent="0.35">
      <c r="A110" s="2">
        <v>89</v>
      </c>
      <c r="B110" s="9" t="s">
        <v>32</v>
      </c>
      <c r="C110" s="14" t="s">
        <v>29</v>
      </c>
      <c r="D110" s="15">
        <v>3</v>
      </c>
    </row>
    <row r="111" spans="1:4" ht="170.5" x14ac:dyDescent="0.35">
      <c r="A111" s="2">
        <v>90</v>
      </c>
      <c r="B111" s="1" t="s">
        <v>184</v>
      </c>
      <c r="C111" s="6" t="s">
        <v>9</v>
      </c>
      <c r="D111" s="11" t="s">
        <v>179</v>
      </c>
    </row>
    <row r="112" spans="1:4" ht="31" x14ac:dyDescent="0.35">
      <c r="A112" s="2">
        <v>91</v>
      </c>
      <c r="B112" s="1" t="s">
        <v>185</v>
      </c>
      <c r="C112" s="2" t="s">
        <v>9</v>
      </c>
      <c r="D112" s="11" t="s">
        <v>179</v>
      </c>
    </row>
    <row r="113" spans="1:4" ht="124" x14ac:dyDescent="0.35">
      <c r="A113" s="2">
        <v>92</v>
      </c>
      <c r="B113" s="1" t="s">
        <v>186</v>
      </c>
      <c r="C113" s="6" t="s">
        <v>34</v>
      </c>
      <c r="D113" s="6">
        <f>3.97+0.04</f>
        <v>4.01</v>
      </c>
    </row>
    <row r="114" spans="1:4" x14ac:dyDescent="0.35">
      <c r="A114" s="2">
        <v>93</v>
      </c>
      <c r="B114" s="48" t="s">
        <v>224</v>
      </c>
      <c r="C114" s="6"/>
      <c r="D114" s="10"/>
    </row>
    <row r="115" spans="1:4" ht="45" x14ac:dyDescent="0.35">
      <c r="A115" s="2">
        <v>94</v>
      </c>
      <c r="B115" s="41" t="s">
        <v>187</v>
      </c>
      <c r="C115" s="14"/>
      <c r="D115" s="15"/>
    </row>
    <row r="116" spans="1:4" ht="108.5" x14ac:dyDescent="0.35">
      <c r="A116" s="2">
        <v>95</v>
      </c>
      <c r="B116" s="1" t="s">
        <v>188</v>
      </c>
      <c r="C116" s="2" t="s">
        <v>189</v>
      </c>
      <c r="D116" s="10">
        <v>1</v>
      </c>
    </row>
    <row r="117" spans="1:4" ht="46.5" x14ac:dyDescent="0.35">
      <c r="A117" s="2">
        <v>96</v>
      </c>
      <c r="B117" s="1" t="s">
        <v>191</v>
      </c>
      <c r="C117" s="2" t="s">
        <v>22</v>
      </c>
      <c r="D117" s="11" t="s">
        <v>172</v>
      </c>
    </row>
    <row r="118" spans="1:4" ht="93" x14ac:dyDescent="0.35">
      <c r="A118" s="2">
        <v>97</v>
      </c>
      <c r="B118" s="1" t="s">
        <v>192</v>
      </c>
      <c r="C118" s="2" t="s">
        <v>22</v>
      </c>
      <c r="D118" s="11" t="s">
        <v>172</v>
      </c>
    </row>
    <row r="119" spans="1:4" ht="46.5" x14ac:dyDescent="0.35">
      <c r="A119" s="2">
        <v>98</v>
      </c>
      <c r="B119" s="1" t="s">
        <v>193</v>
      </c>
      <c r="C119" s="2" t="s">
        <v>35</v>
      </c>
      <c r="D119" s="11" t="s">
        <v>190</v>
      </c>
    </row>
    <row r="120" spans="1:4" ht="108.5" x14ac:dyDescent="0.35">
      <c r="A120" s="2">
        <v>99</v>
      </c>
      <c r="B120" s="1" t="s">
        <v>194</v>
      </c>
      <c r="C120" s="2" t="s">
        <v>34</v>
      </c>
      <c r="D120" s="11" t="s">
        <v>195</v>
      </c>
    </row>
    <row r="121" spans="1:4" ht="62" x14ac:dyDescent="0.35">
      <c r="A121" s="2">
        <v>100</v>
      </c>
      <c r="B121" s="1" t="s">
        <v>196</v>
      </c>
      <c r="C121" s="2" t="s">
        <v>9</v>
      </c>
      <c r="D121" s="11" t="s">
        <v>190</v>
      </c>
    </row>
    <row r="122" spans="1:4" ht="93" x14ac:dyDescent="0.35">
      <c r="A122" s="2">
        <v>101</v>
      </c>
      <c r="B122" s="9" t="s">
        <v>32</v>
      </c>
      <c r="C122" s="14" t="s">
        <v>29</v>
      </c>
      <c r="D122" s="16">
        <v>3</v>
      </c>
    </row>
    <row r="123" spans="1:4" x14ac:dyDescent="0.35">
      <c r="A123" s="2">
        <v>102</v>
      </c>
      <c r="B123" s="48" t="s">
        <v>100</v>
      </c>
    </row>
    <row r="124" spans="1:4" ht="45" x14ac:dyDescent="0.35">
      <c r="A124" s="2">
        <v>103</v>
      </c>
      <c r="B124" s="41" t="s">
        <v>250</v>
      </c>
      <c r="C124" s="6"/>
      <c r="D124" s="6"/>
    </row>
    <row r="125" spans="1:4" ht="108.5" x14ac:dyDescent="0.35">
      <c r="A125" s="2">
        <v>104</v>
      </c>
      <c r="B125" s="1" t="s">
        <v>225</v>
      </c>
      <c r="C125" s="2" t="s">
        <v>121</v>
      </c>
      <c r="D125" s="10">
        <v>1</v>
      </c>
    </row>
    <row r="126" spans="1:4" ht="46.5" x14ac:dyDescent="0.35">
      <c r="A126" s="2">
        <v>105</v>
      </c>
      <c r="B126" s="1" t="s">
        <v>122</v>
      </c>
      <c r="C126" s="2" t="s">
        <v>226</v>
      </c>
      <c r="D126" s="11" t="s">
        <v>123</v>
      </c>
    </row>
    <row r="127" spans="1:4" ht="93" x14ac:dyDescent="0.35">
      <c r="A127" s="2">
        <v>106</v>
      </c>
      <c r="B127" s="1" t="s">
        <v>227</v>
      </c>
      <c r="C127" s="2" t="s">
        <v>226</v>
      </c>
      <c r="D127" s="11" t="s">
        <v>123</v>
      </c>
    </row>
    <row r="128" spans="1:4" ht="46.5" x14ac:dyDescent="0.35">
      <c r="A128" s="2">
        <v>107</v>
      </c>
      <c r="B128" s="1" t="s">
        <v>228</v>
      </c>
      <c r="C128" s="2" t="s">
        <v>9</v>
      </c>
      <c r="D128" s="5">
        <v>229.1</v>
      </c>
    </row>
    <row r="129" spans="1:4" ht="108.5" x14ac:dyDescent="0.35">
      <c r="A129" s="2">
        <v>108</v>
      </c>
      <c r="B129" s="1" t="s">
        <v>229</v>
      </c>
      <c r="C129" s="2" t="s">
        <v>34</v>
      </c>
      <c r="D129" s="5">
        <v>0.115</v>
      </c>
    </row>
    <row r="130" spans="1:4" ht="66.75" customHeight="1" x14ac:dyDescent="0.35">
      <c r="A130" s="2">
        <v>109</v>
      </c>
      <c r="B130" s="1" t="s">
        <v>254</v>
      </c>
      <c r="C130" s="2" t="s">
        <v>9</v>
      </c>
      <c r="D130" s="5">
        <v>229.1</v>
      </c>
    </row>
    <row r="131" spans="1:4" ht="62" x14ac:dyDescent="0.35">
      <c r="A131" s="2">
        <v>110</v>
      </c>
      <c r="B131" s="1" t="s">
        <v>230</v>
      </c>
      <c r="C131" s="2" t="s">
        <v>9</v>
      </c>
      <c r="D131" s="5">
        <v>229.1</v>
      </c>
    </row>
    <row r="132" spans="1:4" ht="155" x14ac:dyDescent="0.35">
      <c r="A132" s="2">
        <v>111</v>
      </c>
      <c r="B132" s="1" t="s">
        <v>231</v>
      </c>
      <c r="C132" s="2" t="s">
        <v>9</v>
      </c>
      <c r="D132" s="5">
        <v>229.1</v>
      </c>
    </row>
    <row r="133" spans="1:4" ht="31" x14ac:dyDescent="0.35">
      <c r="A133" s="2">
        <v>112</v>
      </c>
      <c r="B133" s="1" t="s">
        <v>232</v>
      </c>
      <c r="C133" s="2" t="s">
        <v>9</v>
      </c>
      <c r="D133" s="5">
        <v>229.1</v>
      </c>
    </row>
    <row r="134" spans="1:4" ht="124" x14ac:dyDescent="0.35">
      <c r="A134" s="2">
        <v>113</v>
      </c>
      <c r="B134" s="1" t="s">
        <v>233</v>
      </c>
      <c r="C134" s="6" t="s">
        <v>34</v>
      </c>
      <c r="D134" s="6">
        <f>6.415+0.07</f>
        <v>6.4850000000000003</v>
      </c>
    </row>
    <row r="135" spans="1:4" ht="93" x14ac:dyDescent="0.35">
      <c r="A135" s="2">
        <v>114</v>
      </c>
      <c r="B135" s="9" t="s">
        <v>32</v>
      </c>
      <c r="C135" s="14" t="s">
        <v>29</v>
      </c>
      <c r="D135" s="16">
        <v>3</v>
      </c>
    </row>
    <row r="136" spans="1:4" x14ac:dyDescent="0.35">
      <c r="A136" s="2">
        <v>115</v>
      </c>
      <c r="B136" s="9" t="s">
        <v>100</v>
      </c>
      <c r="C136" s="6"/>
      <c r="D136" s="10"/>
    </row>
    <row r="137" spans="1:4" ht="60" x14ac:dyDescent="0.35">
      <c r="A137" s="2">
        <v>116</v>
      </c>
      <c r="B137" s="41" t="s">
        <v>234</v>
      </c>
      <c r="C137" s="6"/>
      <c r="D137" s="6"/>
    </row>
    <row r="138" spans="1:4" ht="108.5" x14ac:dyDescent="0.35">
      <c r="A138" s="2">
        <v>117</v>
      </c>
      <c r="B138" s="1" t="s">
        <v>235</v>
      </c>
      <c r="C138" s="2" t="s">
        <v>236</v>
      </c>
      <c r="D138" s="10">
        <v>1</v>
      </c>
    </row>
    <row r="139" spans="1:4" ht="46.5" x14ac:dyDescent="0.35">
      <c r="A139" s="2">
        <v>118</v>
      </c>
      <c r="B139" s="1" t="s">
        <v>237</v>
      </c>
      <c r="C139" s="2" t="s">
        <v>226</v>
      </c>
      <c r="D139" s="11" t="s">
        <v>238</v>
      </c>
    </row>
    <row r="140" spans="1:4" ht="93" x14ac:dyDescent="0.35">
      <c r="A140" s="2">
        <v>119</v>
      </c>
      <c r="B140" s="1" t="s">
        <v>239</v>
      </c>
      <c r="C140" s="2" t="s">
        <v>226</v>
      </c>
      <c r="D140" s="11" t="s">
        <v>238</v>
      </c>
    </row>
    <row r="141" spans="1:4" ht="46.5" x14ac:dyDescent="0.35">
      <c r="A141" s="2">
        <v>120</v>
      </c>
      <c r="B141" s="1" t="s">
        <v>240</v>
      </c>
      <c r="C141" s="2" t="s">
        <v>35</v>
      </c>
      <c r="D141" s="5">
        <v>85.6</v>
      </c>
    </row>
    <row r="142" spans="1:4" ht="108.5" x14ac:dyDescent="0.35">
      <c r="A142" s="2">
        <v>121</v>
      </c>
      <c r="B142" s="1" t="s">
        <v>241</v>
      </c>
      <c r="C142" s="2" t="s">
        <v>34</v>
      </c>
      <c r="D142" s="5">
        <v>4.2999999999999997E-2</v>
      </c>
    </row>
    <row r="143" spans="1:4" ht="62" x14ac:dyDescent="0.35">
      <c r="A143" s="2">
        <v>122</v>
      </c>
      <c r="B143" s="1" t="s">
        <v>252</v>
      </c>
      <c r="C143" s="2" t="s">
        <v>9</v>
      </c>
      <c r="D143" s="5">
        <v>85.6</v>
      </c>
    </row>
    <row r="144" spans="1:4" ht="93" x14ac:dyDescent="0.35">
      <c r="A144" s="2">
        <v>123</v>
      </c>
      <c r="B144" s="9" t="s">
        <v>32</v>
      </c>
      <c r="C144" s="14" t="s">
        <v>29</v>
      </c>
      <c r="D144" s="15">
        <v>3</v>
      </c>
    </row>
    <row r="145" spans="1:4" ht="170.5" x14ac:dyDescent="0.35">
      <c r="A145" s="2">
        <v>124</v>
      </c>
      <c r="B145" s="1" t="s">
        <v>242</v>
      </c>
      <c r="C145" s="6" t="s">
        <v>9</v>
      </c>
      <c r="D145" s="5">
        <v>85.6</v>
      </c>
    </row>
    <row r="146" spans="1:4" ht="31" x14ac:dyDescent="0.35">
      <c r="A146" s="2">
        <v>125</v>
      </c>
      <c r="B146" s="1" t="s">
        <v>243</v>
      </c>
      <c r="C146" s="2" t="s">
        <v>9</v>
      </c>
      <c r="D146" s="5">
        <v>85.6</v>
      </c>
    </row>
    <row r="147" spans="1:4" ht="124" x14ac:dyDescent="0.35">
      <c r="A147" s="2">
        <v>126</v>
      </c>
      <c r="B147" s="1" t="s">
        <v>244</v>
      </c>
      <c r="C147" s="6" t="s">
        <v>34</v>
      </c>
      <c r="D147" s="6">
        <f>2.397+0.026</f>
        <v>2.4229999999999996</v>
      </c>
    </row>
    <row r="148" spans="1:4" x14ac:dyDescent="0.35">
      <c r="A148" s="2">
        <v>127</v>
      </c>
      <c r="B148" s="9" t="s">
        <v>245</v>
      </c>
      <c r="C148" s="6"/>
      <c r="D148" s="10"/>
    </row>
    <row r="149" spans="1:4" ht="66" customHeight="1" x14ac:dyDescent="0.35">
      <c r="A149" s="55" t="s">
        <v>28</v>
      </c>
      <c r="B149" s="56"/>
      <c r="C149" s="56"/>
      <c r="D149" s="56"/>
    </row>
    <row r="150" spans="1:4" ht="66" customHeight="1" x14ac:dyDescent="0.35">
      <c r="A150" s="51" t="s">
        <v>246</v>
      </c>
      <c r="B150" s="51"/>
      <c r="C150" s="51"/>
      <c r="D150" s="51"/>
    </row>
    <row r="151" spans="1:4" ht="21" customHeight="1" x14ac:dyDescent="0.35">
      <c r="A151" s="58" t="s">
        <v>15</v>
      </c>
      <c r="B151" s="58"/>
      <c r="C151" s="58"/>
      <c r="D151" s="58"/>
    </row>
    <row r="152" spans="1:4" ht="45" customHeight="1" x14ac:dyDescent="0.35">
      <c r="A152" s="57" t="s">
        <v>37</v>
      </c>
      <c r="B152" s="57"/>
      <c r="C152" s="57"/>
      <c r="D152" s="57"/>
    </row>
    <row r="153" spans="1:4" ht="148.5" customHeight="1" x14ac:dyDescent="0.35">
      <c r="A153" s="57" t="s">
        <v>30</v>
      </c>
      <c r="B153" s="57"/>
      <c r="C153" s="57"/>
      <c r="D153" s="57"/>
    </row>
    <row r="154" spans="1:4" ht="53.25" customHeight="1" x14ac:dyDescent="0.35">
      <c r="A154" s="57" t="s">
        <v>18</v>
      </c>
      <c r="B154" s="57"/>
      <c r="C154" s="57"/>
      <c r="D154" s="57"/>
    </row>
    <row r="155" spans="1:4" ht="53.25" customHeight="1" x14ac:dyDescent="0.35">
      <c r="A155" s="57" t="s">
        <v>20</v>
      </c>
      <c r="B155" s="57"/>
      <c r="C155" s="57"/>
      <c r="D155" s="57"/>
    </row>
    <row r="156" spans="1:4" ht="66" customHeight="1" x14ac:dyDescent="0.35">
      <c r="A156" s="58" t="s">
        <v>23</v>
      </c>
      <c r="B156" s="58"/>
      <c r="C156" s="58"/>
      <c r="D156" s="58"/>
    </row>
    <row r="157" spans="1:4" ht="42" customHeight="1" x14ac:dyDescent="0.35">
      <c r="A157" s="58" t="s">
        <v>17</v>
      </c>
      <c r="B157" s="58"/>
      <c r="C157" s="58"/>
      <c r="D157" s="58"/>
    </row>
    <row r="158" spans="1:4" ht="35.25" customHeight="1" x14ac:dyDescent="0.35">
      <c r="A158" s="51" t="s">
        <v>16</v>
      </c>
      <c r="B158" s="51"/>
      <c r="C158" s="51"/>
      <c r="D158" s="51"/>
    </row>
    <row r="159" spans="1:4" ht="69" customHeight="1" x14ac:dyDescent="0.35">
      <c r="A159" s="51" t="s">
        <v>31</v>
      </c>
      <c r="B159" s="51"/>
      <c r="C159" s="51"/>
      <c r="D159" s="51"/>
    </row>
    <row r="160" spans="1:4" ht="45.75" customHeight="1" x14ac:dyDescent="0.35">
      <c r="A160" s="51" t="s">
        <v>4</v>
      </c>
      <c r="B160" s="51"/>
      <c r="C160" s="51"/>
      <c r="D160" s="51"/>
    </row>
    <row r="161" spans="1:4" ht="150.75" customHeight="1" x14ac:dyDescent="0.35">
      <c r="A161" s="51" t="s">
        <v>24</v>
      </c>
      <c r="B161" s="51"/>
      <c r="C161" s="51"/>
      <c r="D161" s="51"/>
    </row>
    <row r="162" spans="1:4" ht="215.25" customHeight="1" x14ac:dyDescent="0.35">
      <c r="A162" s="51" t="s">
        <v>249</v>
      </c>
      <c r="B162" s="51"/>
      <c r="C162" s="51"/>
      <c r="D162" s="51"/>
    </row>
    <row r="163" spans="1:4" ht="102.75" customHeight="1" x14ac:dyDescent="0.35">
      <c r="A163" s="51" t="s">
        <v>38</v>
      </c>
      <c r="B163" s="51"/>
      <c r="C163" s="51"/>
      <c r="D163" s="51"/>
    </row>
    <row r="164" spans="1:4" ht="61.5" customHeight="1" x14ac:dyDescent="0.35">
      <c r="A164" s="51" t="s">
        <v>59</v>
      </c>
      <c r="B164" s="51"/>
      <c r="C164" s="51"/>
      <c r="D164" s="51"/>
    </row>
    <row r="165" spans="1:4" ht="53.25" customHeight="1" x14ac:dyDescent="0.35">
      <c r="A165" s="51" t="s">
        <v>13</v>
      </c>
      <c r="B165" s="51"/>
      <c r="C165" s="51"/>
      <c r="D165" s="51"/>
    </row>
    <row r="166" spans="1:4" ht="101.25" customHeight="1" x14ac:dyDescent="0.35">
      <c r="A166" s="51" t="s">
        <v>11</v>
      </c>
      <c r="B166" s="51"/>
      <c r="C166" s="51"/>
      <c r="D166" s="51"/>
    </row>
    <row r="167" spans="1:4" ht="48.75" customHeight="1" x14ac:dyDescent="0.35">
      <c r="A167" s="51" t="s">
        <v>33</v>
      </c>
      <c r="B167" s="51"/>
      <c r="C167" s="51"/>
      <c r="D167" s="51"/>
    </row>
    <row r="168" spans="1:4" ht="38.25" customHeight="1" x14ac:dyDescent="0.35">
      <c r="A168" s="51" t="s">
        <v>60</v>
      </c>
      <c r="B168" s="51"/>
      <c r="C168" s="51"/>
      <c r="D168" s="51"/>
    </row>
    <row r="169" spans="1:4" ht="80.25" customHeight="1" x14ac:dyDescent="0.35">
      <c r="A169" s="51" t="s">
        <v>19</v>
      </c>
      <c r="B169" s="51"/>
      <c r="C169" s="51"/>
      <c r="D169" s="51"/>
    </row>
    <row r="170" spans="1:4" ht="59.25" customHeight="1" x14ac:dyDescent="0.35">
      <c r="A170" s="51" t="s">
        <v>27</v>
      </c>
      <c r="B170" s="51"/>
      <c r="C170" s="51"/>
      <c r="D170" s="51"/>
    </row>
    <row r="171" spans="1:4" ht="76.5" customHeight="1" x14ac:dyDescent="0.35">
      <c r="A171" s="51" t="s">
        <v>5</v>
      </c>
      <c r="B171" s="51"/>
      <c r="C171" s="51"/>
      <c r="D171" s="51"/>
    </row>
    <row r="172" spans="1:4" ht="42.75" customHeight="1" x14ac:dyDescent="0.35">
      <c r="A172" s="51" t="s">
        <v>6</v>
      </c>
      <c r="B172" s="51"/>
      <c r="C172" s="51"/>
      <c r="D172" s="51"/>
    </row>
    <row r="173" spans="1:4" ht="78.75" customHeight="1" x14ac:dyDescent="0.35">
      <c r="A173" s="51" t="s">
        <v>25</v>
      </c>
      <c r="B173" s="51"/>
      <c r="C173" s="51"/>
      <c r="D173" s="51"/>
    </row>
    <row r="174" spans="1:4" ht="32.25" customHeight="1" x14ac:dyDescent="0.35">
      <c r="A174" s="51" t="s">
        <v>255</v>
      </c>
      <c r="B174" s="51"/>
      <c r="C174" s="51"/>
      <c r="D174" s="51"/>
    </row>
    <row r="175" spans="1:4" ht="39.75" customHeight="1" x14ac:dyDescent="0.35">
      <c r="A175" s="51" t="s">
        <v>256</v>
      </c>
      <c r="B175" s="51"/>
      <c r="C175" s="51"/>
      <c r="D175" s="51"/>
    </row>
    <row r="176" spans="1:4" ht="58.5" customHeight="1" x14ac:dyDescent="0.35">
      <c r="A176" s="51" t="s">
        <v>7</v>
      </c>
      <c r="B176" s="51"/>
      <c r="C176" s="51"/>
      <c r="D176" s="51"/>
    </row>
    <row r="177" spans="1:4" ht="159" customHeight="1" x14ac:dyDescent="0.35">
      <c r="A177" s="51" t="s">
        <v>253</v>
      </c>
      <c r="B177" s="51"/>
      <c r="C177" s="51"/>
      <c r="D177" s="51"/>
    </row>
    <row r="178" spans="1:4" ht="60" customHeight="1" x14ac:dyDescent="0.35">
      <c r="A178" s="51" t="s">
        <v>26</v>
      </c>
      <c r="B178" s="51"/>
      <c r="C178" s="51"/>
      <c r="D178" s="51"/>
    </row>
  </sheetData>
  <mergeCells count="43">
    <mergeCell ref="A174:D174"/>
    <mergeCell ref="A175:D175"/>
    <mergeCell ref="A170:D170"/>
    <mergeCell ref="C3:D3"/>
    <mergeCell ref="E20:E21"/>
    <mergeCell ref="A159:D159"/>
    <mergeCell ref="A158:D158"/>
    <mergeCell ref="A149:D149"/>
    <mergeCell ref="A154:D154"/>
    <mergeCell ref="A156:D156"/>
    <mergeCell ref="A157:D157"/>
    <mergeCell ref="A155:D155"/>
    <mergeCell ref="A150:D150"/>
    <mergeCell ref="A153:D153"/>
    <mergeCell ref="A151:D151"/>
    <mergeCell ref="A152:D152"/>
    <mergeCell ref="A178:D178"/>
    <mergeCell ref="A172:D172"/>
    <mergeCell ref="A160:D160"/>
    <mergeCell ref="A161:D161"/>
    <mergeCell ref="A162:D162"/>
    <mergeCell ref="A163:D163"/>
    <mergeCell ref="A165:D165"/>
    <mergeCell ref="A166:D166"/>
    <mergeCell ref="A167:D167"/>
    <mergeCell ref="A169:D169"/>
    <mergeCell ref="A171:D171"/>
    <mergeCell ref="A176:D176"/>
    <mergeCell ref="A177:D177"/>
    <mergeCell ref="A173:D173"/>
    <mergeCell ref="A164:D164"/>
    <mergeCell ref="A168:D168"/>
    <mergeCell ref="A5:D5"/>
    <mergeCell ref="A6:D6"/>
    <mergeCell ref="A7:D7"/>
    <mergeCell ref="A8:D8"/>
    <mergeCell ref="A10:D10"/>
    <mergeCell ref="B18:C18"/>
    <mergeCell ref="A17:D17"/>
    <mergeCell ref="A15:D15"/>
    <mergeCell ref="A16:D16"/>
    <mergeCell ref="A11:D11"/>
    <mergeCell ref="A13:D13"/>
  </mergeCells>
  <pageMargins left="0.9055118110236221" right="0.70866141732283472" top="0.55118110236220474" bottom="0.74803149606299213" header="0.31496062992125984" footer="0.31496062992125984"/>
  <pageSetup paperSize="9" scale="8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I2"/>
  <sheetViews>
    <sheetView view="pageBreakPreview" zoomScaleNormal="100" zoomScaleSheetLayoutView="100" workbookViewId="0">
      <selection activeCell="C2" sqref="C2:I2"/>
    </sheetView>
  </sheetViews>
  <sheetFormatPr defaultColWidth="9.1796875" defaultRowHeight="12.5" x14ac:dyDescent="0.25"/>
  <cols>
    <col min="1" max="16384" width="9.1796875" style="22"/>
  </cols>
  <sheetData>
    <row r="2" spans="3:9" ht="16.5" x14ac:dyDescent="0.35">
      <c r="C2" s="98" t="s">
        <v>264</v>
      </c>
      <c r="D2" s="98"/>
      <c r="E2" s="98"/>
      <c r="F2" s="98"/>
      <c r="G2" s="98"/>
      <c r="H2" s="98"/>
      <c r="I2" s="98"/>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9"/>
  <sheetViews>
    <sheetView zoomScaleNormal="100" workbookViewId="0">
      <selection activeCell="B8" sqref="B8:AR8"/>
    </sheetView>
  </sheetViews>
  <sheetFormatPr defaultColWidth="9.1796875" defaultRowHeight="10.5" x14ac:dyDescent="0.25"/>
  <cols>
    <col min="1" max="1" width="2.81640625" style="23" customWidth="1"/>
    <col min="2" max="2" width="28.1796875" style="23" bestFit="1" customWidth="1"/>
    <col min="3" max="3" width="9.81640625" style="23" bestFit="1" customWidth="1"/>
    <col min="4" max="5" width="9.81640625" style="23" customWidth="1"/>
    <col min="6" max="6" width="8.54296875" style="23" customWidth="1"/>
    <col min="7" max="7" width="9.1796875" style="23"/>
    <col min="8" max="8" width="12" style="23" bestFit="1" customWidth="1"/>
    <col min="9" max="9" width="14.81640625" style="23" bestFit="1" customWidth="1"/>
    <col min="10" max="18" width="2" style="23" bestFit="1" customWidth="1"/>
    <col min="19" max="37" width="2.81640625" style="23" bestFit="1" customWidth="1"/>
    <col min="38" max="44" width="2" style="23" bestFit="1" customWidth="1"/>
    <col min="45" max="16384" width="9.1796875" style="23"/>
  </cols>
  <sheetData>
    <row r="1" spans="1:44" ht="24" customHeight="1" x14ac:dyDescent="0.35">
      <c r="X1" s="97" t="s">
        <v>263</v>
      </c>
      <c r="Y1" s="97"/>
      <c r="Z1" s="97"/>
      <c r="AA1" s="97"/>
      <c r="AB1" s="97"/>
      <c r="AC1" s="97"/>
      <c r="AD1" s="97"/>
      <c r="AE1" s="97"/>
      <c r="AF1" s="97"/>
      <c r="AG1" s="97"/>
      <c r="AH1" s="97"/>
      <c r="AI1" s="97"/>
      <c r="AJ1" s="97"/>
      <c r="AK1" s="97"/>
      <c r="AL1" s="97"/>
      <c r="AM1" s="97"/>
      <c r="AN1" s="97"/>
      <c r="AO1" s="97"/>
      <c r="AP1" s="97"/>
      <c r="AQ1" s="97"/>
      <c r="AR1" s="97"/>
    </row>
    <row r="4" spans="1:44" ht="15" x14ac:dyDescent="0.25">
      <c r="A4" s="59" t="s">
        <v>61</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6" spans="1:44" ht="14" x14ac:dyDescent="0.3">
      <c r="B6" s="60" t="s">
        <v>62</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row>
    <row r="8" spans="1:44" ht="14" x14ac:dyDescent="0.3">
      <c r="B8" s="60" t="s">
        <v>63</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row>
    <row r="10" spans="1:44" ht="14" x14ac:dyDescent="0.25">
      <c r="A10" s="74" t="s">
        <v>64</v>
      </c>
      <c r="B10" s="76" t="s">
        <v>65</v>
      </c>
      <c r="C10" s="76" t="s">
        <v>66</v>
      </c>
      <c r="D10" s="74" t="s">
        <v>67</v>
      </c>
      <c r="E10" s="74" t="s">
        <v>68</v>
      </c>
      <c r="F10" s="78" t="s">
        <v>69</v>
      </c>
      <c r="G10" s="76" t="s">
        <v>70</v>
      </c>
      <c r="H10" s="76" t="s">
        <v>71</v>
      </c>
      <c r="I10" s="74" t="s">
        <v>72</v>
      </c>
      <c r="J10" s="64" t="s">
        <v>257</v>
      </c>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6"/>
      <c r="AL10" s="64" t="s">
        <v>258</v>
      </c>
      <c r="AM10" s="65"/>
      <c r="AN10" s="65"/>
      <c r="AO10" s="65"/>
      <c r="AP10" s="65"/>
      <c r="AQ10" s="65"/>
      <c r="AR10" s="66"/>
    </row>
    <row r="11" spans="1:44" x14ac:dyDescent="0.25">
      <c r="A11" s="75"/>
      <c r="B11" s="75"/>
      <c r="C11" s="75"/>
      <c r="D11" s="77"/>
      <c r="E11" s="77"/>
      <c r="F11" s="79"/>
      <c r="G11" s="75"/>
      <c r="H11" s="75"/>
      <c r="I11" s="75"/>
      <c r="J11" s="24">
        <v>1</v>
      </c>
      <c r="K11" s="24">
        <v>2</v>
      </c>
      <c r="L11" s="24">
        <v>3</v>
      </c>
      <c r="M11" s="24">
        <v>4</v>
      </c>
      <c r="N11" s="24">
        <v>5</v>
      </c>
      <c r="O11" s="24">
        <v>6</v>
      </c>
      <c r="P11" s="24">
        <v>7</v>
      </c>
      <c r="Q11" s="24">
        <v>8</v>
      </c>
      <c r="R11" s="24">
        <v>9</v>
      </c>
      <c r="S11" s="24">
        <v>10</v>
      </c>
      <c r="T11" s="24">
        <v>11</v>
      </c>
      <c r="U11" s="24">
        <v>12</v>
      </c>
      <c r="V11" s="24">
        <v>13</v>
      </c>
      <c r="W11" s="24">
        <v>14</v>
      </c>
      <c r="X11" s="24">
        <v>15</v>
      </c>
      <c r="Y11" s="24">
        <v>16</v>
      </c>
      <c r="Z11" s="24">
        <v>17</v>
      </c>
      <c r="AA11" s="24">
        <v>18</v>
      </c>
      <c r="AB11" s="24">
        <v>19</v>
      </c>
      <c r="AC11" s="24">
        <v>20</v>
      </c>
      <c r="AD11" s="24">
        <v>21</v>
      </c>
      <c r="AE11" s="24">
        <v>22</v>
      </c>
      <c r="AF11" s="24">
        <v>23</v>
      </c>
      <c r="AG11" s="24">
        <v>24</v>
      </c>
      <c r="AH11" s="24">
        <v>25</v>
      </c>
      <c r="AI11" s="24">
        <v>26</v>
      </c>
      <c r="AJ11" s="24">
        <v>27</v>
      </c>
      <c r="AK11" s="24">
        <v>28</v>
      </c>
      <c r="AL11" s="24">
        <v>1</v>
      </c>
      <c r="AM11" s="24">
        <v>2</v>
      </c>
      <c r="AN11" s="24">
        <v>3</v>
      </c>
      <c r="AO11" s="24">
        <v>4</v>
      </c>
      <c r="AP11" s="24">
        <v>5</v>
      </c>
      <c r="AQ11" s="24">
        <v>6</v>
      </c>
      <c r="AR11" s="24">
        <v>7</v>
      </c>
    </row>
    <row r="12" spans="1:44" x14ac:dyDescent="0.25">
      <c r="A12" s="25"/>
      <c r="B12" s="26" t="s">
        <v>73</v>
      </c>
      <c r="C12" s="27"/>
      <c r="D12" s="27"/>
      <c r="E12" s="27"/>
      <c r="F12" s="27"/>
      <c r="G12" s="28"/>
      <c r="H12" s="28"/>
      <c r="I12" s="29"/>
      <c r="J12" s="30"/>
      <c r="K12" s="30"/>
      <c r="L12" s="30"/>
      <c r="M12" s="30"/>
      <c r="N12" s="30"/>
      <c r="O12" s="30"/>
      <c r="P12" s="30"/>
      <c r="Q12" s="30"/>
      <c r="R12" s="30"/>
      <c r="S12" s="30"/>
      <c r="T12" s="30"/>
      <c r="U12" s="30"/>
      <c r="V12" s="30"/>
      <c r="W12" s="30"/>
      <c r="X12" s="30"/>
      <c r="Y12" s="30"/>
      <c r="Z12" s="30"/>
      <c r="AA12" s="30"/>
      <c r="AB12" s="30"/>
      <c r="AC12" s="30"/>
      <c r="AD12" s="31"/>
      <c r="AE12" s="25"/>
      <c r="AF12" s="25"/>
      <c r="AG12" s="25"/>
      <c r="AH12" s="25"/>
      <c r="AI12" s="25"/>
      <c r="AJ12" s="25"/>
      <c r="AK12" s="25"/>
      <c r="AL12" s="25"/>
      <c r="AM12" s="25"/>
      <c r="AN12" s="25"/>
      <c r="AO12" s="25"/>
      <c r="AP12" s="25"/>
      <c r="AQ12" s="25"/>
      <c r="AR12" s="25"/>
    </row>
    <row r="13" spans="1:44" x14ac:dyDescent="0.25">
      <c r="A13" s="32">
        <v>1</v>
      </c>
      <c r="B13" s="25" t="s">
        <v>74</v>
      </c>
      <c r="C13" s="32"/>
      <c r="D13" s="32" t="s">
        <v>75</v>
      </c>
      <c r="E13" s="32" t="s">
        <v>76</v>
      </c>
      <c r="F13" s="32"/>
      <c r="G13" s="33"/>
      <c r="H13" s="33"/>
      <c r="I13" s="32"/>
      <c r="J13" s="34"/>
      <c r="K13" s="34"/>
      <c r="L13" s="34"/>
      <c r="M13" s="31"/>
      <c r="N13" s="31"/>
      <c r="O13" s="31"/>
      <c r="P13" s="31"/>
      <c r="Q13" s="31"/>
      <c r="R13" s="31"/>
      <c r="S13" s="31"/>
      <c r="T13" s="31"/>
      <c r="U13" s="31"/>
      <c r="V13" s="25"/>
      <c r="W13" s="25"/>
      <c r="X13" s="25"/>
      <c r="Y13" s="25"/>
      <c r="Z13" s="25"/>
      <c r="AA13" s="25"/>
      <c r="AB13" s="25"/>
      <c r="AC13" s="25"/>
      <c r="AD13" s="25"/>
      <c r="AE13" s="25"/>
      <c r="AF13" s="25"/>
      <c r="AG13" s="25"/>
      <c r="AH13" s="25"/>
      <c r="AI13" s="25"/>
      <c r="AJ13" s="25"/>
      <c r="AK13" s="25"/>
      <c r="AL13" s="25"/>
      <c r="AM13" s="25"/>
      <c r="AN13" s="25"/>
      <c r="AO13" s="25"/>
      <c r="AP13" s="25"/>
      <c r="AQ13" s="25"/>
      <c r="AR13" s="25"/>
    </row>
    <row r="14" spans="1:44" x14ac:dyDescent="0.25">
      <c r="A14" s="32">
        <v>2</v>
      </c>
      <c r="B14" s="25" t="s">
        <v>77</v>
      </c>
      <c r="C14" s="32"/>
      <c r="D14" s="32"/>
      <c r="E14" s="32"/>
      <c r="F14" s="32"/>
      <c r="G14" s="33"/>
      <c r="H14" s="33"/>
      <c r="I14" s="32"/>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5" spans="1:44" x14ac:dyDescent="0.25">
      <c r="A15" s="32">
        <v>3</v>
      </c>
      <c r="B15" s="25"/>
      <c r="C15" s="32"/>
      <c r="D15" s="32"/>
      <c r="E15" s="32"/>
      <c r="F15" s="32"/>
      <c r="G15" s="33"/>
      <c r="H15" s="33"/>
      <c r="I15" s="32"/>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row>
    <row r="16" spans="1:44" x14ac:dyDescent="0.25">
      <c r="A16" s="32">
        <v>4</v>
      </c>
      <c r="B16" s="25"/>
      <c r="C16" s="32"/>
      <c r="D16" s="32"/>
      <c r="E16" s="32"/>
      <c r="F16" s="32"/>
      <c r="G16" s="33"/>
      <c r="H16" s="33"/>
      <c r="I16" s="32"/>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1:44" x14ac:dyDescent="0.25">
      <c r="A17" s="32">
        <v>5</v>
      </c>
      <c r="B17" s="25"/>
      <c r="C17" s="32"/>
      <c r="D17" s="32"/>
      <c r="E17" s="32"/>
      <c r="F17" s="32"/>
      <c r="G17" s="33"/>
      <c r="H17" s="33"/>
      <c r="I17" s="32"/>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1:44" x14ac:dyDescent="0.25">
      <c r="A18" s="32">
        <v>6</v>
      </c>
      <c r="B18" s="25"/>
      <c r="C18" s="32"/>
      <c r="D18" s="32"/>
      <c r="E18" s="32"/>
      <c r="F18" s="32"/>
      <c r="G18" s="33"/>
      <c r="H18" s="33"/>
      <c r="I18" s="32"/>
      <c r="J18" s="25"/>
      <c r="K18" s="25"/>
      <c r="L18" s="25"/>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1:44" x14ac:dyDescent="0.25">
      <c r="A19" s="32">
        <v>7</v>
      </c>
      <c r="B19" s="25"/>
      <c r="C19" s="32"/>
      <c r="D19" s="32"/>
      <c r="E19" s="32"/>
      <c r="F19" s="32"/>
      <c r="G19" s="33"/>
      <c r="H19" s="33"/>
      <c r="I19" s="32"/>
      <c r="J19" s="25"/>
      <c r="K19" s="25"/>
      <c r="L19" s="25"/>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1:44" x14ac:dyDescent="0.25">
      <c r="A20" s="32">
        <v>8</v>
      </c>
      <c r="B20" s="25"/>
      <c r="C20" s="32"/>
      <c r="D20" s="32"/>
      <c r="E20" s="32"/>
      <c r="F20" s="32"/>
      <c r="G20" s="33"/>
      <c r="H20" s="33"/>
      <c r="I20" s="32"/>
      <c r="J20" s="25"/>
      <c r="K20" s="25"/>
      <c r="L20" s="25"/>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1" spans="1:44" x14ac:dyDescent="0.25">
      <c r="A21" s="25"/>
      <c r="B21" s="29" t="s">
        <v>78</v>
      </c>
      <c r="C21" s="27"/>
      <c r="D21" s="27"/>
      <c r="E21" s="27"/>
      <c r="F21" s="27"/>
      <c r="G21" s="27"/>
      <c r="H21" s="27"/>
      <c r="I21" s="29"/>
      <c r="J21" s="25"/>
      <c r="K21" s="25"/>
      <c r="L21" s="25"/>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2" spans="1:44" x14ac:dyDescent="0.25">
      <c r="A22" s="32">
        <v>1</v>
      </c>
      <c r="B22" s="25" t="s">
        <v>79</v>
      </c>
      <c r="C22" s="32"/>
      <c r="D22" s="32" t="s">
        <v>75</v>
      </c>
      <c r="E22" s="32" t="s">
        <v>76</v>
      </c>
      <c r="F22" s="32"/>
      <c r="G22" s="33"/>
      <c r="H22" s="33"/>
      <c r="I22" s="32"/>
      <c r="J22" s="25"/>
      <c r="K22" s="25"/>
      <c r="L22" s="25"/>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row>
    <row r="23" spans="1:44" x14ac:dyDescent="0.25">
      <c r="A23" s="32">
        <v>2</v>
      </c>
      <c r="B23" s="25" t="s">
        <v>77</v>
      </c>
      <c r="C23" s="32"/>
      <c r="D23" s="32"/>
      <c r="E23" s="32"/>
      <c r="F23" s="32"/>
      <c r="G23" s="33"/>
      <c r="H23" s="33"/>
      <c r="I23" s="32"/>
      <c r="J23" s="25"/>
      <c r="K23" s="25"/>
      <c r="L23" s="25"/>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44" x14ac:dyDescent="0.25">
      <c r="A24" s="32">
        <v>3</v>
      </c>
      <c r="B24" s="25"/>
      <c r="C24" s="32"/>
      <c r="D24" s="32"/>
      <c r="E24" s="32"/>
      <c r="F24" s="32"/>
      <c r="G24" s="33"/>
      <c r="H24" s="33"/>
      <c r="I24" s="32"/>
      <c r="J24" s="25"/>
      <c r="K24" s="25"/>
      <c r="L24" s="25"/>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row>
    <row r="25" spans="1:44" x14ac:dyDescent="0.25">
      <c r="A25" s="32">
        <v>4</v>
      </c>
      <c r="B25" s="25"/>
      <c r="C25" s="32"/>
      <c r="D25" s="32"/>
      <c r="E25" s="32"/>
      <c r="F25" s="32"/>
      <c r="G25" s="33"/>
      <c r="H25" s="33"/>
      <c r="I25" s="32"/>
      <c r="J25" s="25"/>
      <c r="K25" s="25"/>
      <c r="L25" s="25"/>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row>
    <row r="26" spans="1:44" x14ac:dyDescent="0.25">
      <c r="A26" s="32">
        <v>5</v>
      </c>
      <c r="B26" s="25"/>
      <c r="C26" s="32"/>
      <c r="D26" s="32"/>
      <c r="E26" s="32"/>
      <c r="F26" s="32"/>
      <c r="G26" s="33"/>
      <c r="H26" s="33"/>
      <c r="I26" s="32"/>
      <c r="J26" s="25"/>
      <c r="K26" s="25"/>
      <c r="L26" s="25"/>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row>
    <row r="27" spans="1:44" x14ac:dyDescent="0.25">
      <c r="A27" s="32"/>
      <c r="B27" s="29" t="s">
        <v>80</v>
      </c>
      <c r="C27" s="27"/>
      <c r="D27" s="27"/>
      <c r="E27" s="27"/>
      <c r="F27" s="27"/>
      <c r="G27" s="27"/>
      <c r="H27" s="27"/>
      <c r="I27" s="29">
        <v>1</v>
      </c>
      <c r="J27" s="25"/>
      <c r="K27" s="25"/>
      <c r="L27" s="25"/>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row>
    <row r="28" spans="1:44" x14ac:dyDescent="0.25">
      <c r="A28" s="32">
        <v>1</v>
      </c>
      <c r="B28" s="25" t="s">
        <v>81</v>
      </c>
      <c r="C28" s="32"/>
      <c r="D28" s="32"/>
      <c r="E28" s="32"/>
      <c r="F28" s="32"/>
      <c r="G28" s="33"/>
      <c r="H28" s="33"/>
      <c r="I28" s="32">
        <v>1</v>
      </c>
      <c r="J28" s="25"/>
      <c r="K28" s="25"/>
      <c r="L28" s="25"/>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row>
    <row r="31" spans="1:44" ht="14" x14ac:dyDescent="0.25">
      <c r="A31" s="35"/>
      <c r="B31" s="36"/>
      <c r="C31" s="36"/>
      <c r="D31" s="36"/>
      <c r="E31" s="36"/>
      <c r="F31" s="36"/>
      <c r="G31" s="36"/>
      <c r="H31" s="36"/>
      <c r="I31" s="62" t="s">
        <v>82</v>
      </c>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row>
    <row r="32" spans="1:44" x14ac:dyDescent="0.25">
      <c r="I32" s="32" t="s">
        <v>83</v>
      </c>
      <c r="J32" s="31"/>
      <c r="K32" s="31"/>
      <c r="L32" s="31"/>
      <c r="M32" s="31"/>
      <c r="N32" s="31"/>
      <c r="O32" s="31"/>
      <c r="P32" s="31"/>
      <c r="Q32" s="31"/>
      <c r="R32" s="31"/>
      <c r="S32" s="67" t="s">
        <v>83</v>
      </c>
      <c r="T32" s="83"/>
      <c r="U32" s="71"/>
      <c r="V32" s="31"/>
      <c r="W32" s="31"/>
      <c r="X32" s="31"/>
      <c r="Y32" s="31"/>
      <c r="Z32" s="31"/>
      <c r="AA32" s="31"/>
      <c r="AB32" s="31"/>
      <c r="AC32" s="31"/>
      <c r="AD32" s="31"/>
      <c r="AE32" s="31"/>
      <c r="AF32" s="31"/>
      <c r="AG32" s="31"/>
      <c r="AH32" s="25"/>
      <c r="AI32" s="25"/>
      <c r="AJ32" s="25"/>
      <c r="AK32" s="25"/>
      <c r="AL32" s="25"/>
      <c r="AM32" s="25"/>
      <c r="AN32" s="25"/>
      <c r="AO32" s="25"/>
      <c r="AP32" s="25"/>
      <c r="AQ32" s="25"/>
      <c r="AR32" s="25"/>
    </row>
    <row r="33" spans="7:44" x14ac:dyDescent="0.25">
      <c r="I33" s="32" t="s">
        <v>84</v>
      </c>
      <c r="J33" s="31"/>
      <c r="K33" s="31"/>
      <c r="L33" s="31"/>
      <c r="M33" s="31"/>
      <c r="N33" s="31"/>
      <c r="O33" s="31"/>
      <c r="P33" s="67" t="s">
        <v>85</v>
      </c>
      <c r="Q33" s="83"/>
      <c r="R33" s="71"/>
      <c r="S33" s="84"/>
      <c r="T33" s="85"/>
      <c r="U33" s="86"/>
      <c r="V33" s="31"/>
      <c r="W33" s="31"/>
      <c r="X33" s="31"/>
      <c r="Y33" s="31"/>
      <c r="Z33" s="31"/>
      <c r="AA33" s="31"/>
      <c r="AB33" s="31"/>
      <c r="AC33" s="31"/>
      <c r="AD33" s="31"/>
      <c r="AE33" s="31"/>
      <c r="AF33" s="31"/>
      <c r="AG33" s="31"/>
      <c r="AH33" s="25"/>
      <c r="AI33" s="25"/>
      <c r="AJ33" s="25"/>
      <c r="AK33" s="25"/>
      <c r="AL33" s="25"/>
      <c r="AM33" s="25"/>
      <c r="AN33" s="25"/>
      <c r="AO33" s="25"/>
      <c r="AP33" s="25"/>
      <c r="AQ33" s="25"/>
      <c r="AR33" s="25"/>
    </row>
    <row r="34" spans="7:44" x14ac:dyDescent="0.25">
      <c r="I34" s="32" t="s">
        <v>86</v>
      </c>
      <c r="J34" s="25"/>
      <c r="K34" s="25"/>
      <c r="L34" s="25"/>
      <c r="M34" s="25"/>
      <c r="N34" s="25"/>
      <c r="O34" s="25"/>
      <c r="P34" s="84"/>
      <c r="Q34" s="85"/>
      <c r="R34" s="86"/>
      <c r="S34" s="84"/>
      <c r="T34" s="85"/>
      <c r="U34" s="86"/>
      <c r="V34" s="31"/>
      <c r="W34" s="31"/>
      <c r="X34" s="31"/>
      <c r="Y34" s="31"/>
      <c r="Z34" s="67" t="s">
        <v>87</v>
      </c>
      <c r="AA34" s="71"/>
      <c r="AB34" s="31"/>
      <c r="AC34" s="31"/>
      <c r="AD34" s="67" t="s">
        <v>86</v>
      </c>
      <c r="AE34" s="83"/>
      <c r="AF34" s="83"/>
      <c r="AG34" s="83"/>
      <c r="AH34" s="83"/>
      <c r="AI34" s="83"/>
      <c r="AJ34" s="71"/>
      <c r="AK34" s="25"/>
      <c r="AL34" s="25"/>
      <c r="AM34" s="25"/>
      <c r="AN34" s="25"/>
      <c r="AO34" s="25"/>
      <c r="AP34" s="25"/>
      <c r="AQ34" s="25"/>
      <c r="AR34" s="25"/>
    </row>
    <row r="35" spans="7:44" x14ac:dyDescent="0.25">
      <c r="I35" s="32" t="s">
        <v>88</v>
      </c>
      <c r="J35" s="67" t="s">
        <v>89</v>
      </c>
      <c r="K35" s="83"/>
      <c r="L35" s="71"/>
      <c r="M35" s="67" t="s">
        <v>89</v>
      </c>
      <c r="N35" s="71"/>
      <c r="O35" s="31"/>
      <c r="P35" s="84"/>
      <c r="Q35" s="85"/>
      <c r="R35" s="86"/>
      <c r="S35" s="84"/>
      <c r="T35" s="85"/>
      <c r="U35" s="86"/>
      <c r="V35" s="80">
        <v>4</v>
      </c>
      <c r="W35" s="31"/>
      <c r="X35" s="31"/>
      <c r="Y35" s="31"/>
      <c r="Z35" s="84"/>
      <c r="AA35" s="86"/>
      <c r="AB35" s="67" t="s">
        <v>88</v>
      </c>
      <c r="AC35" s="71"/>
      <c r="AD35" s="84"/>
      <c r="AE35" s="85"/>
      <c r="AF35" s="85"/>
      <c r="AG35" s="85"/>
      <c r="AH35" s="85"/>
      <c r="AI35" s="85"/>
      <c r="AJ35" s="86"/>
      <c r="AK35" s="67" t="s">
        <v>89</v>
      </c>
      <c r="AL35" s="68"/>
      <c r="AM35" s="67" t="s">
        <v>89</v>
      </c>
      <c r="AN35" s="71"/>
      <c r="AO35" s="67" t="s">
        <v>89</v>
      </c>
      <c r="AP35" s="71"/>
      <c r="AQ35" s="25"/>
      <c r="AR35" s="25"/>
    </row>
    <row r="36" spans="7:44" x14ac:dyDescent="0.25">
      <c r="I36" s="32" t="s">
        <v>90</v>
      </c>
      <c r="J36" s="72"/>
      <c r="K36" s="82"/>
      <c r="L36" s="73"/>
      <c r="M36" s="72"/>
      <c r="N36" s="73"/>
      <c r="O36" s="37">
        <v>2</v>
      </c>
      <c r="P36" s="72"/>
      <c r="Q36" s="82"/>
      <c r="R36" s="73"/>
      <c r="S36" s="72"/>
      <c r="T36" s="82"/>
      <c r="U36" s="73"/>
      <c r="V36" s="81"/>
      <c r="W36" s="31"/>
      <c r="X36" s="31"/>
      <c r="Y36" s="31"/>
      <c r="Z36" s="72"/>
      <c r="AA36" s="73"/>
      <c r="AB36" s="72"/>
      <c r="AC36" s="73"/>
      <c r="AD36" s="72"/>
      <c r="AE36" s="82"/>
      <c r="AF36" s="82"/>
      <c r="AG36" s="82"/>
      <c r="AH36" s="82"/>
      <c r="AI36" s="82"/>
      <c r="AJ36" s="73"/>
      <c r="AK36" s="69"/>
      <c r="AL36" s="70"/>
      <c r="AM36" s="72"/>
      <c r="AN36" s="73"/>
      <c r="AO36" s="72"/>
      <c r="AP36" s="73"/>
      <c r="AQ36" s="37">
        <v>2</v>
      </c>
      <c r="AR36" s="37">
        <v>2</v>
      </c>
    </row>
    <row r="38" spans="7:44" ht="14.5" x14ac:dyDescent="0.35">
      <c r="G38" s="62" t="s">
        <v>91</v>
      </c>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row>
    <row r="39" spans="7:44" ht="14.5" x14ac:dyDescent="0.35">
      <c r="G39" s="91" t="s">
        <v>259</v>
      </c>
      <c r="H39" s="92"/>
      <c r="I39" s="92"/>
      <c r="J39" s="88" t="s">
        <v>92</v>
      </c>
      <c r="K39" s="89"/>
      <c r="L39" s="89"/>
      <c r="M39" s="89"/>
      <c r="N39" s="89"/>
      <c r="O39" s="89"/>
      <c r="P39" s="89"/>
      <c r="Q39" s="89"/>
      <c r="R39" s="89"/>
      <c r="S39" s="89"/>
      <c r="T39" s="89"/>
      <c r="U39" s="89"/>
      <c r="V39" s="89"/>
      <c r="W39" s="89"/>
      <c r="X39" s="89"/>
      <c r="Y39" s="89"/>
      <c r="Z39" s="89"/>
      <c r="AA39" s="89"/>
      <c r="AB39" s="89"/>
      <c r="AC39" s="89"/>
      <c r="AD39" s="89"/>
      <c r="AE39" s="89"/>
      <c r="AF39" s="89"/>
      <c r="AG39" s="89"/>
      <c r="AH39" s="90"/>
      <c r="AI39" s="25"/>
      <c r="AJ39" s="25"/>
      <c r="AK39" s="25"/>
      <c r="AL39" s="25"/>
      <c r="AM39" s="25"/>
      <c r="AN39" s="25"/>
      <c r="AO39" s="25"/>
      <c r="AP39" s="25"/>
      <c r="AQ39" s="25"/>
      <c r="AR39" s="25"/>
    </row>
    <row r="40" spans="7:44" ht="14.5" x14ac:dyDescent="0.35">
      <c r="G40" s="91" t="s">
        <v>260</v>
      </c>
      <c r="H40" s="92"/>
      <c r="I40" s="92"/>
      <c r="J40" s="93"/>
      <c r="K40" s="94"/>
      <c r="L40" s="94"/>
      <c r="M40" s="94"/>
      <c r="N40" s="94"/>
      <c r="O40" s="94"/>
      <c r="P40" s="94"/>
      <c r="Q40" s="94"/>
      <c r="R40" s="94"/>
      <c r="S40" s="94"/>
      <c r="T40" s="94"/>
      <c r="U40" s="94"/>
      <c r="V40" s="94"/>
      <c r="W40" s="94"/>
      <c r="X40" s="94"/>
      <c r="Y40" s="94"/>
      <c r="Z40" s="94"/>
      <c r="AA40" s="94"/>
      <c r="AB40" s="94"/>
      <c r="AC40" s="94"/>
      <c r="AD40" s="94"/>
      <c r="AE40" s="94"/>
      <c r="AF40" s="94"/>
      <c r="AG40" s="94"/>
      <c r="AH40" s="95"/>
      <c r="AI40" s="25"/>
      <c r="AJ40" s="25"/>
      <c r="AK40" s="25"/>
      <c r="AL40" s="25"/>
      <c r="AM40" s="25"/>
      <c r="AN40" s="25"/>
      <c r="AO40" s="25"/>
      <c r="AP40" s="25"/>
      <c r="AQ40" s="25"/>
      <c r="AR40" s="25"/>
    </row>
    <row r="41" spans="7:44" ht="14.5" x14ac:dyDescent="0.35">
      <c r="G41" s="91" t="s">
        <v>261</v>
      </c>
      <c r="H41" s="92"/>
      <c r="I41" s="92"/>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88" t="s">
        <v>93</v>
      </c>
      <c r="AJ41" s="89"/>
      <c r="AK41" s="89"/>
      <c r="AL41" s="89"/>
      <c r="AM41" s="89"/>
      <c r="AN41" s="89"/>
      <c r="AO41" s="89"/>
      <c r="AP41" s="89"/>
      <c r="AQ41" s="89"/>
      <c r="AR41" s="90"/>
    </row>
    <row r="42" spans="7:44" ht="14.5" x14ac:dyDescent="0.35">
      <c r="G42" s="91" t="s">
        <v>262</v>
      </c>
      <c r="H42" s="92"/>
      <c r="I42" s="92"/>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88"/>
      <c r="AJ42" s="89"/>
      <c r="AK42" s="89"/>
      <c r="AL42" s="89"/>
      <c r="AM42" s="89"/>
      <c r="AN42" s="89"/>
      <c r="AO42" s="89"/>
      <c r="AP42" s="89"/>
      <c r="AQ42" s="89"/>
      <c r="AR42" s="90"/>
    </row>
    <row r="45" spans="7:44" ht="14.5" x14ac:dyDescent="0.35">
      <c r="H45" s="62" t="s">
        <v>94</v>
      </c>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row>
    <row r="46" spans="7:44" ht="21" x14ac:dyDescent="0.25">
      <c r="H46" s="32" t="s">
        <v>95</v>
      </c>
      <c r="I46" s="38" t="s">
        <v>96</v>
      </c>
      <c r="J46" s="39">
        <v>1</v>
      </c>
      <c r="K46" s="39">
        <v>2</v>
      </c>
      <c r="L46" s="39">
        <v>3</v>
      </c>
      <c r="M46" s="39">
        <v>4</v>
      </c>
      <c r="N46" s="39">
        <v>5</v>
      </c>
      <c r="O46" s="39">
        <v>6</v>
      </c>
      <c r="P46" s="39">
        <v>7</v>
      </c>
      <c r="Q46" s="39">
        <v>8</v>
      </c>
      <c r="R46" s="39">
        <v>9</v>
      </c>
      <c r="S46" s="39">
        <v>10</v>
      </c>
      <c r="T46" s="39">
        <v>11</v>
      </c>
      <c r="U46" s="39">
        <v>12</v>
      </c>
      <c r="V46" s="39">
        <v>13</v>
      </c>
      <c r="W46" s="39">
        <v>14</v>
      </c>
      <c r="X46" s="39">
        <v>15</v>
      </c>
      <c r="Y46" s="39">
        <v>16</v>
      </c>
      <c r="Z46" s="39">
        <v>17</v>
      </c>
      <c r="AA46" s="39">
        <v>18</v>
      </c>
      <c r="AB46" s="39">
        <v>19</v>
      </c>
      <c r="AC46" s="39">
        <v>20</v>
      </c>
      <c r="AD46" s="39">
        <v>21</v>
      </c>
      <c r="AE46" s="39">
        <v>22</v>
      </c>
      <c r="AF46" s="39">
        <v>23</v>
      </c>
      <c r="AG46" s="39">
        <v>24</v>
      </c>
      <c r="AH46" s="39">
        <v>25</v>
      </c>
      <c r="AI46" s="39">
        <v>26</v>
      </c>
      <c r="AJ46" s="39">
        <v>27</v>
      </c>
      <c r="AK46" s="39">
        <v>28</v>
      </c>
      <c r="AL46" s="39">
        <v>1</v>
      </c>
      <c r="AM46" s="39">
        <v>2</v>
      </c>
      <c r="AN46" s="39">
        <v>3</v>
      </c>
      <c r="AO46" s="39">
        <v>4</v>
      </c>
      <c r="AP46" s="39">
        <v>5</v>
      </c>
      <c r="AQ46" s="39">
        <v>6</v>
      </c>
      <c r="AR46" s="39">
        <v>7</v>
      </c>
    </row>
    <row r="47" spans="7:44" x14ac:dyDescent="0.25">
      <c r="H47" s="32" t="s">
        <v>97</v>
      </c>
      <c r="I47" s="32">
        <v>15</v>
      </c>
      <c r="J47" s="40"/>
      <c r="K47" s="40"/>
      <c r="L47" s="40"/>
      <c r="M47" s="40"/>
      <c r="N47" s="40"/>
      <c r="O47" s="40"/>
      <c r="P47" s="25"/>
      <c r="Q47" s="25"/>
      <c r="R47" s="25"/>
      <c r="S47" s="25"/>
      <c r="T47" s="25"/>
      <c r="U47" s="25"/>
      <c r="V47" s="25"/>
      <c r="W47" s="25"/>
      <c r="X47" s="25"/>
      <c r="Y47" s="25"/>
      <c r="Z47" s="25"/>
      <c r="AA47" s="25"/>
      <c r="AB47" s="40"/>
      <c r="AC47" s="40"/>
      <c r="AD47" s="40"/>
      <c r="AE47" s="40"/>
      <c r="AF47" s="40"/>
      <c r="AG47" s="40"/>
      <c r="AH47" s="40"/>
      <c r="AI47" s="40"/>
      <c r="AJ47" s="40"/>
      <c r="AK47" s="25"/>
      <c r="AL47" s="25"/>
      <c r="AM47" s="25"/>
      <c r="AN47" s="25"/>
      <c r="AO47" s="25"/>
      <c r="AP47" s="25"/>
      <c r="AQ47" s="25"/>
      <c r="AR47" s="25"/>
    </row>
    <row r="48" spans="7:44" x14ac:dyDescent="0.25">
      <c r="H48" s="32" t="s">
        <v>98</v>
      </c>
      <c r="I48" s="32">
        <v>10</v>
      </c>
      <c r="J48" s="25"/>
      <c r="K48" s="25"/>
      <c r="L48" s="25"/>
      <c r="M48" s="25"/>
      <c r="N48" s="25"/>
      <c r="O48" s="25"/>
      <c r="P48" s="40"/>
      <c r="Q48" s="40"/>
      <c r="R48" s="40"/>
      <c r="S48" s="40"/>
      <c r="T48" s="40"/>
      <c r="U48" s="40"/>
      <c r="V48" s="25"/>
      <c r="W48" s="25"/>
      <c r="X48" s="25"/>
      <c r="Y48" s="25"/>
      <c r="Z48" s="40"/>
      <c r="AA48" s="40"/>
      <c r="AB48" s="25"/>
      <c r="AC48" s="25"/>
      <c r="AD48" s="25"/>
      <c r="AE48" s="25"/>
      <c r="AF48" s="25"/>
      <c r="AG48" s="25"/>
      <c r="AH48" s="25"/>
      <c r="AI48" s="25"/>
      <c r="AJ48" s="25"/>
      <c r="AK48" s="25"/>
      <c r="AL48" s="25"/>
      <c r="AM48" s="25"/>
      <c r="AN48" s="25"/>
      <c r="AO48" s="40"/>
      <c r="AP48" s="40"/>
      <c r="AQ48" s="25"/>
      <c r="AR48" s="25"/>
    </row>
    <row r="49" spans="8:44" x14ac:dyDescent="0.25">
      <c r="H49" s="32" t="s">
        <v>99</v>
      </c>
      <c r="I49" s="32">
        <v>1</v>
      </c>
      <c r="J49" s="25"/>
      <c r="K49" s="25"/>
      <c r="L49" s="25"/>
      <c r="M49" s="25"/>
      <c r="N49" s="25"/>
      <c r="O49" s="25"/>
      <c r="P49" s="25"/>
      <c r="Q49" s="25"/>
      <c r="R49" s="25"/>
      <c r="S49" s="25"/>
      <c r="T49" s="25"/>
      <c r="U49" s="25"/>
      <c r="V49" s="40"/>
      <c r="W49" s="25"/>
      <c r="X49" s="25"/>
      <c r="Y49" s="25"/>
      <c r="Z49" s="25"/>
      <c r="AA49" s="25"/>
      <c r="AB49" s="25"/>
      <c r="AC49" s="25"/>
      <c r="AD49" s="25"/>
      <c r="AE49" s="25"/>
      <c r="AF49" s="25"/>
      <c r="AG49" s="25"/>
      <c r="AH49" s="25"/>
      <c r="AI49" s="25"/>
      <c r="AJ49" s="25"/>
      <c r="AK49" s="25"/>
      <c r="AL49" s="25"/>
      <c r="AM49" s="25"/>
      <c r="AN49" s="25"/>
      <c r="AO49" s="25"/>
      <c r="AP49" s="25"/>
      <c r="AQ49" s="25"/>
      <c r="AR49" s="25"/>
    </row>
  </sheetData>
  <mergeCells count="37">
    <mergeCell ref="H10:H11"/>
    <mergeCell ref="AO35:AP36"/>
    <mergeCell ref="H45:AR45"/>
    <mergeCell ref="J39:AH39"/>
    <mergeCell ref="G41:I41"/>
    <mergeCell ref="AI41:AR41"/>
    <mergeCell ref="G42:I42"/>
    <mergeCell ref="AI42:AR42"/>
    <mergeCell ref="G40:I40"/>
    <mergeCell ref="J40:AH40"/>
    <mergeCell ref="G39:I39"/>
    <mergeCell ref="V35:V36"/>
    <mergeCell ref="AB35:AC36"/>
    <mergeCell ref="I10:I11"/>
    <mergeCell ref="J10:AK10"/>
    <mergeCell ref="I31:AR31"/>
    <mergeCell ref="S32:U36"/>
    <mergeCell ref="P33:R36"/>
    <mergeCell ref="Z34:AA36"/>
    <mergeCell ref="AD34:AJ36"/>
    <mergeCell ref="J35:L36"/>
    <mergeCell ref="X1:AR1"/>
    <mergeCell ref="A4:AR4"/>
    <mergeCell ref="B6:AP6"/>
    <mergeCell ref="B8:AR8"/>
    <mergeCell ref="G38:AR38"/>
    <mergeCell ref="AL10:AR10"/>
    <mergeCell ref="AK35:AL36"/>
    <mergeCell ref="AM35:AN36"/>
    <mergeCell ref="A10:A11"/>
    <mergeCell ref="B10:B11"/>
    <mergeCell ref="C10:C11"/>
    <mergeCell ref="D10:D11"/>
    <mergeCell ref="E10:E11"/>
    <mergeCell ref="F10:F11"/>
    <mergeCell ref="G10:G11"/>
    <mergeCell ref="M35:N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9"/>
  <sheetViews>
    <sheetView workbookViewId="0">
      <selection activeCell="C7" sqref="C7"/>
    </sheetView>
  </sheetViews>
  <sheetFormatPr defaultRowHeight="14.5" x14ac:dyDescent="0.35"/>
  <cols>
    <col min="1" max="1" width="8.26953125" customWidth="1"/>
    <col min="2" max="2" width="20.453125" customWidth="1"/>
    <col min="3" max="3" width="41" customWidth="1"/>
    <col min="4" max="4" width="38.453125" customWidth="1"/>
  </cols>
  <sheetData>
    <row r="2" spans="1:4" ht="15.5" x14ac:dyDescent="0.35">
      <c r="A2" s="96" t="s">
        <v>41</v>
      </c>
      <c r="B2" s="96"/>
      <c r="C2" s="96"/>
      <c r="D2" s="96"/>
    </row>
    <row r="3" spans="1:4" ht="15.5" x14ac:dyDescent="0.35">
      <c r="A3" s="18"/>
      <c r="B3" s="18"/>
      <c r="C3" s="18"/>
      <c r="D3" s="18"/>
    </row>
    <row r="4" spans="1:4" ht="45" x14ac:dyDescent="0.35">
      <c r="A4" s="19" t="s">
        <v>8</v>
      </c>
      <c r="B4" s="19" t="s">
        <v>42</v>
      </c>
      <c r="C4" s="19" t="s">
        <v>43</v>
      </c>
      <c r="D4" s="19" t="s">
        <v>44</v>
      </c>
    </row>
    <row r="5" spans="1:4" ht="15.5" x14ac:dyDescent="0.35">
      <c r="A5" s="20">
        <v>1</v>
      </c>
      <c r="B5" s="21" t="s">
        <v>45</v>
      </c>
      <c r="C5" s="21" t="s">
        <v>46</v>
      </c>
      <c r="D5" s="21"/>
    </row>
    <row r="6" spans="1:4" ht="93" x14ac:dyDescent="0.35">
      <c r="A6" s="20">
        <v>2</v>
      </c>
      <c r="B6" s="21" t="s">
        <v>57</v>
      </c>
      <c r="C6" s="21" t="s">
        <v>47</v>
      </c>
      <c r="D6" s="21" t="s">
        <v>48</v>
      </c>
    </row>
    <row r="7" spans="1:4" ht="124" x14ac:dyDescent="0.35">
      <c r="A7" s="20">
        <v>3</v>
      </c>
      <c r="B7" s="21" t="s">
        <v>58</v>
      </c>
      <c r="C7" s="21" t="s">
        <v>49</v>
      </c>
      <c r="D7" s="21" t="s">
        <v>50</v>
      </c>
    </row>
    <row r="8" spans="1:4" ht="77.5" x14ac:dyDescent="0.35">
      <c r="A8" s="20">
        <v>4</v>
      </c>
      <c r="B8" s="21" t="s">
        <v>51</v>
      </c>
      <c r="C8" s="21" t="s">
        <v>52</v>
      </c>
      <c r="D8" s="21" t="s">
        <v>53</v>
      </c>
    </row>
    <row r="9" spans="1:4" ht="77.5" x14ac:dyDescent="0.35">
      <c r="A9" s="20">
        <v>5</v>
      </c>
      <c r="B9" s="21" t="s">
        <v>54</v>
      </c>
      <c r="C9" s="21" t="s">
        <v>55</v>
      </c>
      <c r="D9" s="21" t="s">
        <v>56</v>
      </c>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зачистка НГДУ-2</vt:lpstr>
      <vt:lpstr>прил.3.3 к ТЗ</vt:lpstr>
      <vt:lpstr>Прил. № 3.4 к ТЗ</vt:lpstr>
      <vt:lpstr>Квалиф. требования </vt:lpstr>
      <vt:lpstr>'зачистка НГДУ-2'!Область_печати</vt:lpstr>
    </vt:vector>
  </TitlesOfParts>
  <Company>OAO Belkamneft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meteleva</dc:creator>
  <cp:lastModifiedBy>Хамидулин Саяр Гаярович</cp:lastModifiedBy>
  <cp:lastPrinted>2023-09-06T11:10:09Z</cp:lastPrinted>
  <dcterms:created xsi:type="dcterms:W3CDTF">2013-03-06T06:41:02Z</dcterms:created>
  <dcterms:modified xsi:type="dcterms:W3CDTF">2025-09-18T06:56:37Z</dcterms:modified>
</cp:coreProperties>
</file>